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tabRatio="884" activeTab="2"/>
  </bookViews>
  <sheets>
    <sheet name="注意事項" sheetId="1" r:id="rId1"/>
    <sheet name="料金表" sheetId="2" r:id="rId2"/>
    <sheet name="名古屋市集計表" sheetId="3" r:id="rId3"/>
    <sheet name="中区・東区" sheetId="4" r:id="rId4"/>
    <sheet name="中村区" sheetId="5" r:id="rId5"/>
    <sheet name="西区" sheetId="6" r:id="rId6"/>
    <sheet name="北区" sheetId="7" r:id="rId7"/>
    <sheet name="千種区" sheetId="8" r:id="rId8"/>
    <sheet name="名東区" sheetId="9" r:id="rId9"/>
    <sheet name="守山区" sheetId="10" r:id="rId10"/>
    <sheet name="昭和区" sheetId="11" r:id="rId11"/>
    <sheet name="天白区" sheetId="12" r:id="rId12"/>
    <sheet name="瑞穂区" sheetId="13" r:id="rId13"/>
    <sheet name="南区" sheetId="14" r:id="rId14"/>
    <sheet name="緑区" sheetId="15" r:id="rId15"/>
    <sheet name="熱田区・港区" sheetId="16" r:id="rId16"/>
    <sheet name="中川区" sheetId="17" r:id="rId17"/>
  </sheets>
  <definedNames>
    <definedName name="_xlnm.Print_Area" localSheetId="9">'守山区'!$A$1:$X$30</definedName>
    <definedName name="_xlnm.Print_Area" localSheetId="10">'昭和区'!$A$1:$X$27</definedName>
    <definedName name="_xlnm.Print_Area" localSheetId="12">'瑞穂区'!$A$1:$X$27</definedName>
    <definedName name="_xlnm.Print_Area" localSheetId="5">'西区'!$A$1:$X$34</definedName>
    <definedName name="_xlnm.Print_Area" localSheetId="7">'千種区'!$A$1:$X$29</definedName>
    <definedName name="_xlnm.Print_Area" localSheetId="3">'中区・東区'!$A$1:$X$37</definedName>
    <definedName name="_xlnm.Print_Area" localSheetId="16">'中川区'!$A$1:$X$41</definedName>
    <definedName name="_xlnm.Print_Area" localSheetId="4">'中村区'!$A$1:$X$30</definedName>
    <definedName name="_xlnm.Print_Area" localSheetId="11">'天白区'!$A$1:$X$30</definedName>
    <definedName name="_xlnm.Print_Area" localSheetId="13">'南区'!$A$1:$X$32</definedName>
    <definedName name="_xlnm.Print_Area" localSheetId="15">'熱田区・港区'!$A$1:$X$37</definedName>
    <definedName name="_xlnm.Print_Area" localSheetId="6">'北区'!$A$1:$X$35</definedName>
    <definedName name="_xlnm.Print_Area" localSheetId="2">'名古屋市集計表'!$A$1:$O$30</definedName>
    <definedName name="_xlnm.Print_Area" localSheetId="8">'名東区'!$A$1:$X$33</definedName>
    <definedName name="_xlnm.Print_Area" localSheetId="14">'緑区'!$A$1:$X$36</definedName>
  </definedNames>
  <calcPr fullCalcOnLoad="1"/>
</workbook>
</file>

<file path=xl/sharedStrings.xml><?xml version="1.0" encoding="utf-8"?>
<sst xmlns="http://schemas.openxmlformats.org/spreadsheetml/2006/main" count="1346" uniqueCount="598">
  <si>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</si>
  <si>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</si>
  <si>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</si>
  <si>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</si>
  <si>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</si>
  <si>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</si>
  <si>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</si>
  <si>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</si>
  <si>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</si>
  <si>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富田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</si>
  <si>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</si>
  <si>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</si>
  <si>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</si>
  <si>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</si>
  <si>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</si>
  <si>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</si>
  <si>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</si>
  <si>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</si>
  <si>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</si>
  <si>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</si>
  <si>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</si>
  <si>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</si>
  <si>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</si>
  <si>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</si>
  <si>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</si>
  <si>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</si>
  <si>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</si>
  <si>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</si>
  <si>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</si>
  <si>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</si>
  <si>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東　　　区</t>
  </si>
  <si>
    <t>中　　　区</t>
  </si>
  <si>
    <t>中部</t>
  </si>
  <si>
    <t>大須</t>
  </si>
  <si>
    <t>瓦町</t>
  </si>
  <si>
    <t>橘</t>
  </si>
  <si>
    <t>正木</t>
  </si>
  <si>
    <t>中区名城</t>
  </si>
  <si>
    <t>栄町</t>
  </si>
  <si>
    <t>新栄</t>
  </si>
  <si>
    <t>栄中央</t>
  </si>
  <si>
    <t>女子大小路</t>
  </si>
  <si>
    <t>飯田町</t>
  </si>
  <si>
    <t>大曽根</t>
  </si>
  <si>
    <t>赤塚</t>
  </si>
  <si>
    <t>長塀町</t>
  </si>
  <si>
    <t>主税町</t>
  </si>
  <si>
    <t>矢田</t>
  </si>
  <si>
    <t>葵</t>
  </si>
  <si>
    <t>布池</t>
  </si>
  <si>
    <t>高岳</t>
  </si>
  <si>
    <t>大幸</t>
  </si>
  <si>
    <t>明倫</t>
  </si>
  <si>
    <t>東区名城</t>
  </si>
  <si>
    <t>泉</t>
  </si>
  <si>
    <t>大幸町</t>
  </si>
  <si>
    <t>中　村　区</t>
  </si>
  <si>
    <t>駅前</t>
  </si>
  <si>
    <t>黄金</t>
  </si>
  <si>
    <t>大鳥居</t>
  </si>
  <si>
    <t>日吉</t>
  </si>
  <si>
    <t>日比津</t>
  </si>
  <si>
    <t>市内諏訪</t>
  </si>
  <si>
    <t>豊臣</t>
  </si>
  <si>
    <t>太閤</t>
  </si>
  <si>
    <t>稲葉地</t>
  </si>
  <si>
    <t>豊国通</t>
  </si>
  <si>
    <t>烏森</t>
  </si>
  <si>
    <t>中村公園</t>
  </si>
  <si>
    <t>本陣</t>
  </si>
  <si>
    <t>豊国通</t>
  </si>
  <si>
    <t>駅西</t>
  </si>
  <si>
    <t>名古屋駅前</t>
  </si>
  <si>
    <t>本陣</t>
  </si>
  <si>
    <t>鳥居西</t>
  </si>
  <si>
    <t>岩塚</t>
  </si>
  <si>
    <t>西　　　区</t>
  </si>
  <si>
    <t>榎</t>
  </si>
  <si>
    <t>栄生</t>
  </si>
  <si>
    <t>東枇杷島</t>
  </si>
  <si>
    <t>浄心</t>
  </si>
  <si>
    <t>名西</t>
  </si>
  <si>
    <t>庄内</t>
  </si>
  <si>
    <t>又穂</t>
  </si>
  <si>
    <t>中小田井</t>
  </si>
  <si>
    <t>大野木</t>
  </si>
  <si>
    <t>比良</t>
  </si>
  <si>
    <t>山田</t>
  </si>
  <si>
    <t>小田井</t>
  </si>
  <si>
    <t>城西</t>
  </si>
  <si>
    <t>平田橋</t>
  </si>
  <si>
    <t>比良</t>
  </si>
  <si>
    <t>稲生</t>
  </si>
  <si>
    <t>江川端</t>
  </si>
  <si>
    <t>北　区</t>
  </si>
  <si>
    <t>光城</t>
  </si>
  <si>
    <t>城北</t>
  </si>
  <si>
    <t>城見通</t>
  </si>
  <si>
    <t>志賀</t>
  </si>
  <si>
    <t>北陵</t>
  </si>
  <si>
    <t>お福</t>
  </si>
  <si>
    <t>上飯田</t>
  </si>
  <si>
    <t>若葉通</t>
  </si>
  <si>
    <t>市内飯田</t>
  </si>
  <si>
    <t>金城</t>
  </si>
  <si>
    <t>杉村</t>
  </si>
  <si>
    <t>味鋺</t>
  </si>
  <si>
    <t>市内楠</t>
  </si>
  <si>
    <t>如意</t>
  </si>
  <si>
    <t>喜惣治</t>
  </si>
  <si>
    <t>黒川東</t>
  </si>
  <si>
    <t>城北</t>
  </si>
  <si>
    <t>萩野通</t>
  </si>
  <si>
    <t>平安通</t>
  </si>
  <si>
    <t>上名古屋</t>
  </si>
  <si>
    <t>千　種　区</t>
  </si>
  <si>
    <t>古井ノ坂</t>
  </si>
  <si>
    <t>今池</t>
  </si>
  <si>
    <t>内山</t>
  </si>
  <si>
    <t>萱場</t>
  </si>
  <si>
    <t>丸山</t>
  </si>
  <si>
    <t>天満</t>
  </si>
  <si>
    <t>東山</t>
  </si>
  <si>
    <t>覚王山</t>
  </si>
  <si>
    <t>自由ヶ丘</t>
  </si>
  <si>
    <t>千種星ヶ丘</t>
  </si>
  <si>
    <t>汁谷</t>
  </si>
  <si>
    <t>今池覚王山</t>
  </si>
  <si>
    <t>自由ヶ丘</t>
  </si>
  <si>
    <t>東山公園</t>
  </si>
  <si>
    <t>千種南</t>
  </si>
  <si>
    <t>名　東　区</t>
  </si>
  <si>
    <t>名東星ヶ丘</t>
  </si>
  <si>
    <t>千種高校前</t>
  </si>
  <si>
    <t>名東</t>
  </si>
  <si>
    <t>虹ヶ丘</t>
  </si>
  <si>
    <t>高針</t>
  </si>
  <si>
    <t>梅森</t>
  </si>
  <si>
    <t>極楽</t>
  </si>
  <si>
    <t>上社</t>
  </si>
  <si>
    <t>本郷</t>
  </si>
  <si>
    <t>藤が丘</t>
  </si>
  <si>
    <t>猪子石台</t>
  </si>
  <si>
    <t>南猪子石</t>
  </si>
  <si>
    <t>平和が丘</t>
  </si>
  <si>
    <t>猪子石</t>
  </si>
  <si>
    <t>森孝</t>
  </si>
  <si>
    <t>猪高</t>
  </si>
  <si>
    <t>名東本通</t>
  </si>
  <si>
    <t>星ヶ丘</t>
  </si>
  <si>
    <t>藤が丘</t>
  </si>
  <si>
    <t>守　山　区</t>
  </si>
  <si>
    <t>小幡</t>
  </si>
  <si>
    <t>瀬古</t>
  </si>
  <si>
    <t>三階橋</t>
  </si>
  <si>
    <t>守山南部</t>
  </si>
  <si>
    <t>大永寺</t>
  </si>
  <si>
    <t>大森</t>
  </si>
  <si>
    <t>志段味</t>
  </si>
  <si>
    <t>志段味西部</t>
  </si>
  <si>
    <t>新守山</t>
  </si>
  <si>
    <t>小幡北部</t>
  </si>
  <si>
    <t>小幡南部</t>
  </si>
  <si>
    <t>志段味</t>
  </si>
  <si>
    <t>Y</t>
  </si>
  <si>
    <t>昭　和　区</t>
  </si>
  <si>
    <t>阿由知</t>
  </si>
  <si>
    <t>円上</t>
  </si>
  <si>
    <t>桜山</t>
  </si>
  <si>
    <t>鶴舞</t>
  </si>
  <si>
    <t>御器所</t>
  </si>
  <si>
    <t>川名</t>
  </si>
  <si>
    <t>山手通</t>
  </si>
  <si>
    <t>滝子</t>
  </si>
  <si>
    <t>川原通</t>
  </si>
  <si>
    <t>昭和</t>
  </si>
  <si>
    <t>川原通東</t>
  </si>
  <si>
    <t>御器所</t>
  </si>
  <si>
    <t>鶴舞</t>
  </si>
  <si>
    <t>滝川</t>
  </si>
  <si>
    <t>千代田</t>
  </si>
  <si>
    <t>天　白　区</t>
  </si>
  <si>
    <t>八事</t>
  </si>
  <si>
    <t>平針団地</t>
  </si>
  <si>
    <t>平針</t>
  </si>
  <si>
    <t>植田</t>
  </si>
  <si>
    <t>島田</t>
  </si>
  <si>
    <t>野並</t>
  </si>
  <si>
    <t>黒石</t>
  </si>
  <si>
    <t>一ツ山</t>
  </si>
  <si>
    <t>天白相生</t>
  </si>
  <si>
    <t>鳴子</t>
  </si>
  <si>
    <t>天白</t>
  </si>
  <si>
    <t>原</t>
  </si>
  <si>
    <t>野並</t>
  </si>
  <si>
    <t>植田東</t>
  </si>
  <si>
    <t>瑞　穂　区</t>
  </si>
  <si>
    <t>井戸田</t>
  </si>
  <si>
    <t>堀田</t>
  </si>
  <si>
    <t>瑞穂</t>
  </si>
  <si>
    <t>雁道</t>
  </si>
  <si>
    <t>汐路</t>
  </si>
  <si>
    <t>石川橋</t>
  </si>
  <si>
    <t>中根</t>
  </si>
  <si>
    <t>市内弥富</t>
  </si>
  <si>
    <t>弥富通</t>
  </si>
  <si>
    <t>豊岡通</t>
  </si>
  <si>
    <t>南　区</t>
  </si>
  <si>
    <t>柴田</t>
  </si>
  <si>
    <t>星崎</t>
  </si>
  <si>
    <t>鳴尾</t>
  </si>
  <si>
    <t>明治</t>
  </si>
  <si>
    <t>市内豊田</t>
  </si>
  <si>
    <t>南陽通</t>
  </si>
  <si>
    <t>大江</t>
  </si>
  <si>
    <t>笠寺</t>
  </si>
  <si>
    <t>さくら</t>
  </si>
  <si>
    <t>呼続</t>
  </si>
  <si>
    <t>大磯</t>
  </si>
  <si>
    <t>桜田</t>
  </si>
  <si>
    <t>ゆたか</t>
  </si>
  <si>
    <t>明豊</t>
  </si>
  <si>
    <t>北頭</t>
  </si>
  <si>
    <t>緑　区</t>
  </si>
  <si>
    <t>なるみ砦</t>
  </si>
  <si>
    <t>鳴海</t>
  </si>
  <si>
    <t>大高</t>
  </si>
  <si>
    <t>大高南</t>
  </si>
  <si>
    <t>鳴子</t>
  </si>
  <si>
    <t>平手</t>
  </si>
  <si>
    <t>滝の水</t>
  </si>
  <si>
    <t>みどり台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</si>
  <si>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</si>
  <si>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</si>
  <si>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</si>
  <si>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</si>
  <si>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</si>
  <si>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</si>
  <si>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</si>
  <si>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</si>
  <si>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</si>
  <si>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</si>
  <si>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みどり篭山</t>
  </si>
  <si>
    <t>桶狭間</t>
  </si>
  <si>
    <t>緑中央</t>
  </si>
  <si>
    <t>神の倉</t>
  </si>
  <si>
    <t>緑南部</t>
  </si>
  <si>
    <t>緑中央</t>
  </si>
  <si>
    <t>熱　田　区</t>
  </si>
  <si>
    <t>沢上</t>
  </si>
  <si>
    <t>熱田</t>
  </si>
  <si>
    <t>日比野</t>
  </si>
  <si>
    <t>千年</t>
  </si>
  <si>
    <t>金山</t>
  </si>
  <si>
    <t>神宮</t>
  </si>
  <si>
    <t>千年</t>
  </si>
  <si>
    <t>港区</t>
  </si>
  <si>
    <t>港　区</t>
  </si>
  <si>
    <t>名港</t>
  </si>
  <si>
    <t>東海橋</t>
  </si>
  <si>
    <t>小碓</t>
  </si>
  <si>
    <t>土古</t>
  </si>
  <si>
    <t>稲永</t>
  </si>
  <si>
    <t>港西</t>
  </si>
  <si>
    <t>明徳</t>
  </si>
  <si>
    <t>当知</t>
  </si>
  <si>
    <t>市内南陽</t>
  </si>
  <si>
    <t>南陽西部</t>
  </si>
  <si>
    <t>惟信</t>
  </si>
  <si>
    <t>大手</t>
  </si>
  <si>
    <t>港北</t>
  </si>
  <si>
    <t>惟信</t>
  </si>
  <si>
    <t>南陽</t>
  </si>
  <si>
    <t>中　川　区</t>
  </si>
  <si>
    <t>昭和橋</t>
  </si>
  <si>
    <t>五女子</t>
  </si>
  <si>
    <t>八熊</t>
  </si>
  <si>
    <t>篠原</t>
  </si>
  <si>
    <t>八幡</t>
  </si>
  <si>
    <t>太平通</t>
  </si>
  <si>
    <t>中川常磐</t>
  </si>
  <si>
    <t>東起</t>
  </si>
  <si>
    <t>正色</t>
  </si>
  <si>
    <t>野田</t>
  </si>
  <si>
    <t>荒子</t>
  </si>
  <si>
    <t>高畑</t>
  </si>
  <si>
    <t>高杉</t>
  </si>
  <si>
    <t>中郷</t>
  </si>
  <si>
    <t>春田</t>
  </si>
  <si>
    <t>戸田</t>
  </si>
  <si>
    <t>豊治</t>
  </si>
  <si>
    <t>伏屋</t>
  </si>
  <si>
    <t>千音寺</t>
  </si>
  <si>
    <t>とみた吉津</t>
  </si>
  <si>
    <t>万場</t>
  </si>
  <si>
    <t>高畑</t>
  </si>
  <si>
    <t>十番町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</si>
  <si>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</si>
  <si>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</si>
  <si>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</si>
  <si>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</si>
  <si>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</si>
  <si>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</si>
  <si>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</si>
  <si>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</si>
  <si>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</si>
  <si>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</si>
  <si>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</si>
  <si>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</si>
  <si>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</si>
  <si>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</si>
  <si>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中川区</t>
  </si>
  <si>
    <t>稲永</t>
  </si>
  <si>
    <t>名古屋市 折込部数表</t>
  </si>
  <si>
    <t>守山東部</t>
  </si>
  <si>
    <t>瓦町</t>
  </si>
  <si>
    <t>大須</t>
  </si>
  <si>
    <t>広小路</t>
  </si>
  <si>
    <t>市内金山</t>
  </si>
  <si>
    <t>中栄</t>
  </si>
  <si>
    <t>大松</t>
  </si>
  <si>
    <t>徳川</t>
  </si>
  <si>
    <t>市内桜</t>
  </si>
  <si>
    <t>梅が丘</t>
  </si>
  <si>
    <t>厚紙</t>
  </si>
  <si>
    <t>平田</t>
  </si>
  <si>
    <t>山手通</t>
  </si>
  <si>
    <t>八事</t>
  </si>
  <si>
    <t>守山西部</t>
  </si>
  <si>
    <t>N</t>
  </si>
  <si>
    <t>NM</t>
  </si>
  <si>
    <t>N</t>
  </si>
  <si>
    <t>備　　　考</t>
  </si>
  <si>
    <t>中区全域の場合</t>
  </si>
  <si>
    <t>※1</t>
  </si>
  <si>
    <t>※2</t>
  </si>
  <si>
    <t>※3</t>
  </si>
  <si>
    <t>※4</t>
  </si>
  <si>
    <t>※5</t>
  </si>
  <si>
    <t>東区全域の場合</t>
  </si>
  <si>
    <t>中村区全域の場合</t>
  </si>
  <si>
    <t>西区全域の場合</t>
  </si>
  <si>
    <t>北区全域の場合</t>
  </si>
  <si>
    <t>千種区全域の場合</t>
  </si>
  <si>
    <t>名東区全域の場合</t>
  </si>
  <si>
    <t>守山区全域の場合</t>
  </si>
  <si>
    <t>尾張旭市瑞鳳 100枚をプラス</t>
  </si>
  <si>
    <t>N</t>
  </si>
  <si>
    <t>昭和区全域の場合</t>
  </si>
  <si>
    <t>天白区全域の場合</t>
  </si>
  <si>
    <t>※1</t>
  </si>
  <si>
    <t>瑞穂区全域の場合</t>
  </si>
  <si>
    <t>緑区全域の場合</t>
  </si>
  <si>
    <t>NAM</t>
  </si>
  <si>
    <t>熱田区全域の場合</t>
  </si>
  <si>
    <t>港区全域の場合</t>
  </si>
  <si>
    <t>中川区全域の場合</t>
  </si>
  <si>
    <t>をプラス</t>
  </si>
  <si>
    <t>NM</t>
  </si>
  <si>
    <t>中村常磐</t>
  </si>
  <si>
    <t>名駅</t>
  </si>
  <si>
    <t>上社南</t>
  </si>
  <si>
    <t>道徳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</si>
  <si>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</si>
  <si>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</si>
  <si>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50枚含む</t>
    </r>
  </si>
  <si>
    <t>田辺通</t>
  </si>
  <si>
    <t>有松</t>
  </si>
  <si>
    <t>名駅西</t>
  </si>
  <si>
    <t>新栄</t>
  </si>
  <si>
    <t>久屋大通</t>
  </si>
  <si>
    <t>上前津</t>
  </si>
  <si>
    <t>浅間町</t>
  </si>
  <si>
    <t>昭和高校前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</si>
  <si>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西区 950枚</t>
    </r>
  </si>
  <si>
    <t>中区新栄 50枚をプラス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</si>
  <si>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</si>
  <si>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</si>
  <si>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</si>
  <si>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</si>
  <si>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</si>
  <si>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</si>
  <si>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</si>
  <si>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</si>
  <si>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</si>
  <si>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</si>
  <si>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</si>
  <si>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</si>
  <si>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</si>
  <si>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</si>
  <si>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</si>
  <si>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</si>
  <si>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</si>
  <si>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</si>
  <si>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</si>
  <si>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</si>
  <si>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</si>
  <si>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</si>
  <si>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</si>
  <si>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</si>
  <si>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</si>
  <si>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</si>
  <si>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</si>
  <si>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</si>
  <si>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</si>
  <si>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</si>
  <si>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</si>
  <si>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</si>
  <si>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</si>
  <si>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</si>
  <si>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</si>
  <si>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</si>
  <si>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</si>
  <si>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</si>
  <si>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</si>
  <si>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</si>
  <si>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</si>
  <si>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</si>
  <si>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</si>
  <si>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（和歌山県）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</si>
  <si>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</si>
  <si>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</si>
  <si>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</si>
  <si>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</si>
  <si>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</si>
  <si>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</si>
  <si>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</si>
  <si>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</si>
  <si>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</si>
  <si>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</si>
  <si>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</si>
  <si>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</si>
  <si>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</si>
  <si>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</si>
  <si>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</si>
  <si>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名駅南・丸の内</t>
  </si>
  <si>
    <t>伊勢市、鳥羽市、度会郡（玉城町・度会町・大紀町〈錦除く〉）</t>
  </si>
  <si>
    <t>大高</t>
  </si>
  <si>
    <t xml:space="preserve"> 尾張旭市 300枚含む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</si>
  <si>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150枚含む</t>
    </r>
  </si>
  <si>
    <t>守山区三階橋 150枚をプラス</t>
  </si>
  <si>
    <t>千種北</t>
  </si>
  <si>
    <t>千種西</t>
  </si>
  <si>
    <t>新栄</t>
  </si>
  <si>
    <t>南天白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</si>
  <si>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</si>
  <si>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</si>
  <si>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</si>
  <si>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</si>
  <si>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</si>
  <si>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</si>
  <si>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</si>
  <si>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</si>
  <si>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</si>
  <si>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</si>
  <si>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</si>
  <si>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</si>
  <si>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</si>
  <si>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</si>
  <si>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</si>
  <si>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</si>
  <si>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</si>
  <si>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</si>
  <si>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</si>
  <si>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</si>
  <si>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</si>
  <si>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</si>
  <si>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</si>
  <si>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</si>
  <si>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</si>
  <si>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</si>
  <si>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</si>
  <si>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</si>
  <si>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</si>
  <si>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</si>
  <si>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</si>
  <si>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</si>
  <si>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</si>
  <si>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</si>
  <si>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</si>
  <si>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</si>
  <si>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</si>
  <si>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</si>
  <si>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</si>
  <si>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</si>
  <si>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</si>
  <si>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</si>
  <si>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</si>
  <si>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</si>
  <si>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</si>
  <si>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</si>
  <si>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</si>
  <si>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</si>
  <si>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</si>
  <si>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</si>
  <si>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</si>
  <si>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植田北部</t>
  </si>
  <si>
    <t>熊野市、南牟婁郡</t>
  </si>
  <si>
    <t>【お願い】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</si>
  <si>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</si>
  <si>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</si>
  <si>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御器所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</si>
  <si>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昭和区 150枚含む</t>
    </r>
  </si>
  <si>
    <t>瑞穂区雁道 150枚をプラス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</si>
  <si>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天白区 150枚含む</t>
    </r>
  </si>
  <si>
    <t>　　緑区神ノ倉東部 150枚</t>
  </si>
  <si>
    <t>古鳴海</t>
  </si>
  <si>
    <t>※1</t>
  </si>
  <si>
    <t>如意</t>
  </si>
  <si>
    <t>高針</t>
  </si>
  <si>
    <t>名東藤ヶ丘</t>
  </si>
  <si>
    <t>市内金山</t>
  </si>
  <si>
    <r>
      <t>※1</t>
    </r>
    <r>
      <rPr>
        <sz val="10"/>
        <rFont val="ＭＳ Ｐゴシック"/>
        <family val="3"/>
      </rPr>
      <t xml:space="preserve"> 北区 250枚含む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</si>
  <si>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清須市 200枚含む</t>
    </r>
  </si>
  <si>
    <t>西区上名古屋 250枚、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</si>
  <si>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瑞穂区 400枚含む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</si>
  <si>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日進市 550枚含む</t>
    </r>
  </si>
  <si>
    <t>昭和区桜山 400枚、</t>
  </si>
  <si>
    <t>昭和区南山 150枚をプラス</t>
  </si>
  <si>
    <t>　　中川区豊治 250枚をプラス</t>
  </si>
  <si>
    <t>喜多山</t>
  </si>
  <si>
    <t>NS</t>
  </si>
  <si>
    <t>NMS</t>
  </si>
  <si>
    <t>ＮS</t>
  </si>
  <si>
    <t>船方</t>
  </si>
  <si>
    <t>六番町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</si>
  <si>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50枚含む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</si>
  <si>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北区 50枚含む</t>
    </r>
  </si>
  <si>
    <t>東区長塀町 50枚、</t>
  </si>
  <si>
    <t>東区赤塚 50枚、</t>
  </si>
  <si>
    <t>天白区植田北部 250枚をプラス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</si>
  <si>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長久手市 300枚含む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</si>
  <si>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名東区 250枚含む</t>
    </r>
  </si>
  <si>
    <t>新守山</t>
  </si>
  <si>
    <t>大須・水主町</t>
  </si>
  <si>
    <t>庄内通</t>
  </si>
  <si>
    <t>矢田</t>
  </si>
  <si>
    <t>海部郡大治町万場北 200枚</t>
  </si>
  <si>
    <t>桜</t>
  </si>
  <si>
    <t>折　込　日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</si>
  <si>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日進市 300枚含む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</si>
  <si>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緑区 800枚含む</t>
    </r>
  </si>
  <si>
    <t>天白区黒石 800枚をプラス</t>
  </si>
  <si>
    <t>尾張旭市本地ヶ原 1,400枚、</t>
  </si>
  <si>
    <t>③自然災害（大雨、台風、豪雪など）によりライフラインや通信網、輸送・配達ルートが遮断された場合は指定日に折込が出来ない場合があります。（その場合、折込会社と新聞販売店は一切の責任を負うことは出来ません。）</t>
  </si>
  <si>
    <t>柳原・主税町</t>
  </si>
  <si>
    <t>北区柳原・主税町 350枚をプラス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</si>
  <si>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東区 350枚含む</t>
    </r>
  </si>
  <si>
    <t>※3 海部郡蟹江町 50枚含む</t>
  </si>
  <si>
    <t>大手</t>
  </si>
  <si>
    <t>NMS</t>
  </si>
  <si>
    <t>東区高岳 50枚、</t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</si>
  <si>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中区 50枚含む</t>
    </r>
  </si>
  <si>
    <t>中川区名駅 950枚をプラス</t>
  </si>
  <si>
    <t>ANMS</t>
  </si>
  <si>
    <t>NAMS</t>
  </si>
  <si>
    <t>※4 港区 200枚含む</t>
  </si>
  <si>
    <t>東区葵 350枚、</t>
  </si>
  <si>
    <t>中村区名駅 1,900枚</t>
  </si>
  <si>
    <t>西区 浅間町 800枚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</si>
  <si>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東区 1,550枚含む</t>
    </r>
  </si>
  <si>
    <t>中区久屋大通 1,550枚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</si>
  <si>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北区 750枚含む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</si>
  <si>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中区350枚含む</t>
    </r>
  </si>
  <si>
    <t>中川区野田 650枚をプラス</t>
  </si>
  <si>
    <t xml:space="preserve">     中区 1,900枚含む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</si>
  <si>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中区 800枚含む</t>
    </r>
  </si>
  <si>
    <t>東区大曽根 750枚、</t>
  </si>
  <si>
    <t>昭和区阿由知 200枚、</t>
  </si>
  <si>
    <t>名東区平和が丘 500枚、</t>
  </si>
  <si>
    <t>名東区猪子石 1,400枚、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</si>
  <si>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千種区 500枚含む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</si>
  <si>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千種区 1,400枚含む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</si>
  <si>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守山区 1,200枚、</t>
    </r>
  </si>
  <si>
    <t>名東区森孝 1,200枚、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</si>
  <si>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尾張旭市 1,700枚含む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</si>
  <si>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200枚含む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</si>
  <si>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瑞穂区 400枚含む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</si>
  <si>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天白区 300枚含む</t>
    </r>
  </si>
  <si>
    <t xml:space="preserve"> 昭和区山手通 300枚</t>
  </si>
  <si>
    <t>昭和区御器所 400枚、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</si>
  <si>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300枚含む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</si>
  <si>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750枚含む</t>
    </r>
  </si>
  <si>
    <t>港区千年 1,000枚、</t>
  </si>
  <si>
    <t>南区明治 300枚をプラス</t>
  </si>
  <si>
    <t>中川区昭和橋 600枚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</si>
  <si>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1,000枚含む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</si>
  <si>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港区 600枚含む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</si>
  <si>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中村区 650枚含む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</si>
  <si>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西春日井郡豊山町 150枚含む</t>
    </r>
  </si>
  <si>
    <t>南区道徳 750枚</t>
  </si>
  <si>
    <t>新折込広告料金表</t>
  </si>
  <si>
    <t>令和６年４月１日折込分より</t>
  </si>
  <si>
    <t>全サイズ
1枚当たり
0.20円</t>
  </si>
  <si>
    <t>新宮市（毎日新聞 三輪崎除く）</t>
  </si>
  <si>
    <t>高田</t>
  </si>
  <si>
    <t>（2024年4月現在）</t>
  </si>
  <si>
    <t>※三重県内において、弊社が請け負う配送エリアの手配管理料は、新聞媒体に限らず0.2円/枚になります。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</si>
</sst>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yyyy&quot;年&quot;m&quot;月&quot;d&quot;日&quot;;@"/>
    <numFmt numFmtId="193" formatCode="yyyy&quot;年&quot;m&quot;月&quot;d&quot;日&quot;\(aaa\)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center" vertical="center"/>
      <protection/>
    </xf>
    <xf numFmtId="38" fontId="4" fillId="0" borderId="19" xfId="49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4" fillId="0" borderId="23" xfId="49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3" fillId="0" borderId="26" xfId="49" applyFont="1" applyFill="1" applyBorder="1" applyAlignment="1" applyProtection="1">
      <alignment horizontal="right" vertical="center"/>
      <protection/>
    </xf>
    <xf numFmtId="38" fontId="3" fillId="28" borderId="27" xfId="49" applyFont="1" applyFill="1" applyBorder="1" applyAlignment="1" applyProtection="1">
      <alignment horizontal="right" vertical="center"/>
      <protection locked="0"/>
    </xf>
    <xf numFmtId="38" fontId="3" fillId="0" borderId="28" xfId="49" applyFont="1" applyFill="1" applyBorder="1" applyAlignment="1" applyProtection="1">
      <alignment horizontal="right" vertical="center"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38" fontId="3" fillId="0" borderId="27" xfId="49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3" fillId="0" borderId="31" xfId="49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33" xfId="66" applyFont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38" fontId="4" fillId="0" borderId="22" xfId="0" applyNumberFormat="1" applyFont="1" applyFill="1" applyBorder="1" applyAlignment="1" applyProtection="1">
      <alignment vertical="center"/>
      <protection/>
    </xf>
    <xf numFmtId="38" fontId="3" fillId="0" borderId="35" xfId="0" applyNumberFormat="1" applyFont="1" applyFill="1" applyBorder="1" applyAlignment="1" applyProtection="1">
      <alignment vertical="center"/>
      <protection/>
    </xf>
    <xf numFmtId="38" fontId="4" fillId="0" borderId="16" xfId="0" applyNumberFormat="1" applyFont="1" applyFill="1" applyBorder="1" applyAlignment="1" applyProtection="1">
      <alignment vertical="center"/>
      <protection/>
    </xf>
    <xf numFmtId="38" fontId="3" fillId="0" borderId="27" xfId="0" applyNumberFormat="1" applyFont="1" applyFill="1" applyBorder="1" applyAlignment="1" applyProtection="1">
      <alignment vertical="center"/>
      <protection/>
    </xf>
    <xf numFmtId="38" fontId="4" fillId="0" borderId="36" xfId="0" applyNumberFormat="1" applyFont="1" applyFill="1" applyBorder="1" applyAlignment="1" applyProtection="1">
      <alignment vertical="center"/>
      <protection/>
    </xf>
    <xf numFmtId="38" fontId="3" fillId="0" borderId="37" xfId="0" applyNumberFormat="1" applyFont="1" applyFill="1" applyBorder="1" applyAlignment="1" applyProtection="1">
      <alignment vertical="center"/>
      <protection/>
    </xf>
    <xf numFmtId="38" fontId="4" fillId="0" borderId="38" xfId="0" applyNumberFormat="1" applyFont="1" applyFill="1" applyBorder="1" applyAlignment="1" applyProtection="1">
      <alignment vertical="center"/>
      <protection/>
    </xf>
    <xf numFmtId="38" fontId="3" fillId="0" borderId="18" xfId="0" applyNumberFormat="1" applyFont="1" applyFill="1" applyBorder="1" applyAlignment="1" applyProtection="1">
      <alignment vertical="center"/>
      <protection/>
    </xf>
    <xf numFmtId="38" fontId="4" fillId="0" borderId="32" xfId="0" applyNumberFormat="1" applyFont="1" applyFill="1" applyBorder="1" applyAlignment="1" applyProtection="1">
      <alignment vertical="center"/>
      <protection/>
    </xf>
    <xf numFmtId="38" fontId="4" fillId="0" borderId="34" xfId="0" applyNumberFormat="1" applyFont="1" applyFill="1" applyBorder="1" applyAlignment="1" applyProtection="1">
      <alignment vertical="center"/>
      <protection/>
    </xf>
    <xf numFmtId="38" fontId="3" fillId="0" borderId="20" xfId="0" applyNumberFormat="1" applyFont="1" applyFill="1" applyBorder="1" applyAlignment="1" applyProtection="1">
      <alignment vertical="center"/>
      <protection/>
    </xf>
    <xf numFmtId="38" fontId="3" fillId="0" borderId="11" xfId="0" applyNumberFormat="1" applyFont="1" applyFill="1" applyBorder="1" applyAlignment="1" applyProtection="1">
      <alignment vertical="center"/>
      <protection/>
    </xf>
    <xf numFmtId="38" fontId="3" fillId="0" borderId="23" xfId="0" applyNumberFormat="1" applyFont="1" applyFill="1" applyBorder="1" applyAlignment="1" applyProtection="1">
      <alignment vertical="center"/>
      <protection/>
    </xf>
    <xf numFmtId="0" fontId="3" fillId="0" borderId="12" xfId="66" applyFont="1" applyFill="1" applyBorder="1" applyAlignment="1" applyProtection="1">
      <alignment horizontal="left" vertical="center"/>
      <protection/>
    </xf>
    <xf numFmtId="187" fontId="12" fillId="0" borderId="0" xfId="52" applyNumberFormat="1" applyFont="1" applyBorder="1" applyAlignment="1" applyProtection="1">
      <alignment horizontal="center" vertical="center"/>
      <protection/>
    </xf>
    <xf numFmtId="187" fontId="13" fillId="0" borderId="0" xfId="52" applyNumberFormat="1" applyFont="1" applyBorder="1" applyAlignment="1" applyProtection="1">
      <alignment vertical="center"/>
      <protection/>
    </xf>
    <xf numFmtId="187" fontId="12" fillId="0" borderId="17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center" vertical="center"/>
      <protection/>
    </xf>
    <xf numFmtId="187" fontId="15" fillId="0" borderId="21" xfId="52" applyNumberFormat="1" applyFont="1" applyBorder="1" applyAlignment="1" applyProtection="1">
      <alignment horizontal="right" vertical="center"/>
      <protection/>
    </xf>
    <xf numFmtId="187" fontId="13" fillId="0" borderId="17" xfId="52" applyNumberFormat="1" applyFont="1" applyBorder="1" applyAlignment="1" applyProtection="1">
      <alignment vertical="center"/>
      <protection/>
    </xf>
    <xf numFmtId="187" fontId="15" fillId="0" borderId="21" xfId="52" applyNumberFormat="1" applyFont="1" applyBorder="1" applyAlignment="1" applyProtection="1">
      <alignment/>
      <protection/>
    </xf>
    <xf numFmtId="187" fontId="16" fillId="0" borderId="18" xfId="52" applyNumberFormat="1" applyFont="1" applyBorder="1" applyAlignment="1" applyProtection="1">
      <alignment vertical="center"/>
      <protection/>
    </xf>
    <xf numFmtId="187" fontId="12" fillId="0" borderId="10" xfId="52" applyNumberFormat="1" applyFont="1" applyFill="1" applyBorder="1" applyAlignment="1" applyProtection="1">
      <alignment horizontal="distributed" vertical="center"/>
      <protection/>
    </xf>
    <xf numFmtId="187" fontId="12" fillId="0" borderId="17" xfId="52" applyNumberFormat="1" applyFont="1" applyFill="1" applyBorder="1" applyAlignment="1" applyProtection="1">
      <alignment horizontal="distributed" vertical="center"/>
      <protection/>
    </xf>
    <xf numFmtId="187" fontId="15" fillId="0" borderId="21" xfId="52" applyNumberFormat="1" applyFont="1" applyFill="1" applyBorder="1" applyAlignment="1" applyProtection="1">
      <alignment horizontal="right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/>
      <protection/>
    </xf>
    <xf numFmtId="187" fontId="12" fillId="0" borderId="30" xfId="52" applyNumberFormat="1" applyFont="1" applyBorder="1" applyAlignment="1" applyProtection="1">
      <alignment horizontal="distributed" vertical="center"/>
      <protection/>
    </xf>
    <xf numFmtId="187" fontId="12" fillId="0" borderId="30" xfId="52" applyNumberFormat="1" applyFont="1" applyBorder="1" applyAlignment="1" applyProtection="1">
      <alignment horizontal="center" vertical="center"/>
      <protection/>
    </xf>
    <xf numFmtId="187" fontId="12" fillId="0" borderId="30" xfId="52" applyNumberFormat="1" applyFont="1" applyFill="1" applyBorder="1" applyAlignment="1" applyProtection="1">
      <alignment horizontal="distributed" vertical="center"/>
      <protection/>
    </xf>
    <xf numFmtId="187" fontId="15" fillId="0" borderId="39" xfId="52" applyNumberFormat="1" applyFont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8" fontId="3" fillId="0" borderId="41" xfId="49" applyFont="1" applyFill="1" applyBorder="1" applyAlignment="1" applyProtection="1">
      <alignment horizontal="right" vertical="center"/>
      <protection/>
    </xf>
    <xf numFmtId="187" fontId="16" fillId="0" borderId="18" xfId="52" applyNumberFormat="1" applyFont="1" applyFill="1" applyBorder="1" applyAlignment="1" applyProtection="1">
      <alignment vertical="center"/>
      <protection/>
    </xf>
    <xf numFmtId="187" fontId="13" fillId="0" borderId="17" xfId="52" applyNumberFormat="1" applyFont="1" applyFill="1" applyBorder="1" applyAlignment="1" applyProtection="1">
      <alignment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3" fillId="0" borderId="18" xfId="52" applyFont="1" applyFill="1" applyBorder="1" applyAlignment="1" applyProtection="1">
      <alignment horizontal="right" vertical="center"/>
      <protection/>
    </xf>
    <xf numFmtId="38" fontId="3" fillId="0" borderId="27" xfId="52" applyFont="1" applyFill="1" applyBorder="1" applyAlignment="1" applyProtection="1">
      <alignment horizontal="right" vertical="center"/>
      <protection/>
    </xf>
    <xf numFmtId="38" fontId="4" fillId="0" borderId="25" xfId="52" applyFont="1" applyFill="1" applyBorder="1" applyAlignment="1" applyProtection="1">
      <alignment horizontal="right" vertical="center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38" fontId="4" fillId="0" borderId="24" xfId="52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38" fontId="3" fillId="0" borderId="42" xfId="52" applyFont="1" applyFill="1" applyBorder="1" applyAlignment="1" applyProtection="1">
      <alignment horizontal="right" vertical="center"/>
      <protection/>
    </xf>
    <xf numFmtId="38" fontId="4" fillId="0" borderId="21" xfId="52" applyFont="1" applyFill="1" applyBorder="1" applyAlignment="1" applyProtection="1">
      <alignment horizontal="center" vertical="center"/>
      <protection/>
    </xf>
    <xf numFmtId="38" fontId="4" fillId="0" borderId="43" xfId="52" applyFont="1" applyFill="1" applyBorder="1" applyAlignment="1" applyProtection="1">
      <alignment horizontal="center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187" fontId="15" fillId="0" borderId="39" xfId="52" applyNumberFormat="1" applyFont="1" applyFill="1" applyBorder="1" applyAlignment="1" applyProtection="1">
      <alignment horizontal="right" vertical="center"/>
      <protection/>
    </xf>
    <xf numFmtId="38" fontId="3" fillId="0" borderId="30" xfId="49" applyFont="1" applyFill="1" applyBorder="1" applyAlignment="1" applyProtection="1">
      <alignment horizontal="right" vertical="center"/>
      <protection/>
    </xf>
    <xf numFmtId="187" fontId="16" fillId="0" borderId="31" xfId="52" applyNumberFormat="1" applyFont="1" applyBorder="1" applyAlignment="1" applyProtection="1">
      <alignment vertical="center"/>
      <protection/>
    </xf>
    <xf numFmtId="187" fontId="13" fillId="0" borderId="30" xfId="52" applyNumberFormat="1" applyFont="1" applyBorder="1" applyAlignment="1" applyProtection="1">
      <alignment vertical="center"/>
      <protection/>
    </xf>
    <xf numFmtId="187" fontId="12" fillId="0" borderId="30" xfId="52" applyNumberFormat="1" applyFont="1" applyFill="1" applyBorder="1" applyAlignment="1" applyProtection="1">
      <alignment horizontal="center" vertical="center"/>
      <protection/>
    </xf>
    <xf numFmtId="187" fontId="16" fillId="0" borderId="31" xfId="52" applyNumberFormat="1" applyFont="1" applyFill="1" applyBorder="1" applyAlignment="1" applyProtection="1">
      <alignment vertical="center"/>
      <protection/>
    </xf>
    <xf numFmtId="187" fontId="13" fillId="0" borderId="30" xfId="52" applyNumberFormat="1" applyFont="1" applyFill="1" applyBorder="1" applyAlignment="1" applyProtection="1">
      <alignment vertical="center"/>
      <protection/>
    </xf>
    <xf numFmtId="38" fontId="3" fillId="0" borderId="44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38" fontId="4" fillId="0" borderId="39" xfId="52" applyFont="1" applyFill="1" applyBorder="1" applyAlignment="1" applyProtection="1">
      <alignment horizontal="center" vertical="center"/>
      <protection/>
    </xf>
    <xf numFmtId="38" fontId="4" fillId="0" borderId="23" xfId="52" applyFont="1" applyFill="1" applyBorder="1" applyAlignment="1" applyProtection="1">
      <alignment horizontal="right" vertical="center"/>
      <protection/>
    </xf>
    <xf numFmtId="38" fontId="3" fillId="0" borderId="23" xfId="52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38" fontId="11" fillId="0" borderId="45" xfId="52" applyFont="1" applyBorder="1" applyAlignment="1" applyProtection="1">
      <alignment horizontal="distributed" vertical="center"/>
      <protection/>
    </xf>
    <xf numFmtId="38" fontId="15" fillId="0" borderId="46" xfId="52" applyFont="1" applyBorder="1" applyAlignment="1" applyProtection="1">
      <alignment horizontal="right" vertical="center"/>
      <protection/>
    </xf>
    <xf numFmtId="38" fontId="11" fillId="0" borderId="17" xfId="52" applyFont="1" applyBorder="1" applyAlignment="1" applyProtection="1">
      <alignment horizontal="distributed" vertical="center"/>
      <protection/>
    </xf>
    <xf numFmtId="38" fontId="15" fillId="0" borderId="21" xfId="52" applyFont="1" applyBorder="1" applyAlignment="1" applyProtection="1">
      <alignment horizontal="right" vertical="center"/>
      <protection/>
    </xf>
    <xf numFmtId="38" fontId="15" fillId="0" borderId="21" xfId="52" applyFont="1" applyBorder="1" applyAlignment="1" applyProtection="1">
      <alignment vertical="center"/>
      <protection/>
    </xf>
    <xf numFmtId="38" fontId="11" fillId="0" borderId="47" xfId="52" applyFont="1" applyBorder="1" applyAlignment="1" applyProtection="1">
      <alignment horizontal="left" vertical="center"/>
      <protection/>
    </xf>
    <xf numFmtId="38" fontId="15" fillId="0" borderId="21" xfId="52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11" fillId="0" borderId="17" xfId="52" applyFont="1" applyFill="1" applyBorder="1" applyAlignment="1" applyProtection="1">
      <alignment horizontal="distributed" vertical="center"/>
      <protection/>
    </xf>
    <xf numFmtId="38" fontId="15" fillId="0" borderId="21" xfId="52" applyFont="1" applyFill="1" applyBorder="1" applyAlignment="1" applyProtection="1">
      <alignment horizontal="right" vertical="center"/>
      <protection/>
    </xf>
    <xf numFmtId="38" fontId="11" fillId="0" borderId="30" xfId="52" applyFont="1" applyBorder="1" applyAlignment="1" applyProtection="1">
      <alignment vertical="center"/>
      <protection/>
    </xf>
    <xf numFmtId="38" fontId="15" fillId="0" borderId="39" xfId="52" applyFont="1" applyBorder="1" applyAlignment="1" applyProtection="1">
      <alignment horizontal="right" vertical="center"/>
      <protection/>
    </xf>
    <xf numFmtId="38" fontId="11" fillId="0" borderId="30" xfId="52" applyFont="1" applyBorder="1" applyAlignment="1" applyProtection="1">
      <alignment horizontal="distributed" vertical="center"/>
      <protection/>
    </xf>
    <xf numFmtId="38" fontId="11" fillId="0" borderId="48" xfId="52" applyFont="1" applyBorder="1" applyAlignment="1" applyProtection="1">
      <alignment horizontal="center" vertical="center"/>
      <protection/>
    </xf>
    <xf numFmtId="38" fontId="11" fillId="0" borderId="47" xfId="52" applyFont="1" applyBorder="1" applyAlignment="1" applyProtection="1">
      <alignment horizontal="center" vertical="center"/>
      <protection/>
    </xf>
    <xf numFmtId="38" fontId="11" fillId="0" borderId="49" xfId="52" applyFont="1" applyBorder="1" applyAlignment="1" applyProtection="1">
      <alignment horizontal="left" vertical="center"/>
      <protection/>
    </xf>
    <xf numFmtId="38" fontId="11" fillId="0" borderId="30" xfId="52" applyFont="1" applyFill="1" applyBorder="1" applyAlignment="1" applyProtection="1">
      <alignment horizontal="distributed" vertical="center"/>
      <protection/>
    </xf>
    <xf numFmtId="38" fontId="15" fillId="0" borderId="39" xfId="52" applyFont="1" applyFill="1" applyBorder="1" applyAlignment="1" applyProtection="1">
      <alignment horizontal="right" vertical="center"/>
      <protection/>
    </xf>
    <xf numFmtId="187" fontId="11" fillId="0" borderId="17" xfId="52" applyNumberFormat="1" applyFont="1" applyBorder="1" applyAlignment="1" applyProtection="1">
      <alignment horizontal="distributed" vertical="center"/>
      <protection/>
    </xf>
    <xf numFmtId="187" fontId="15" fillId="0" borderId="39" xfId="52" applyNumberFormat="1" applyFont="1" applyBorder="1" applyAlignment="1" applyProtection="1">
      <alignment/>
      <protection/>
    </xf>
    <xf numFmtId="0" fontId="19" fillId="0" borderId="50" xfId="43" applyFont="1" applyBorder="1" applyAlignment="1" applyProtection="1">
      <alignment horizontal="distributed" vertical="center"/>
      <protection locked="0"/>
    </xf>
    <xf numFmtId="0" fontId="19" fillId="0" borderId="17" xfId="43" applyFont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187" fontId="11" fillId="0" borderId="17" xfId="52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38" fontId="12" fillId="0" borderId="47" xfId="52" applyFont="1" applyBorder="1" applyAlignment="1" applyProtection="1">
      <alignment horizontal="left" vertical="center"/>
      <protection/>
    </xf>
    <xf numFmtId="38" fontId="12" fillId="0" borderId="47" xfId="52" applyFont="1" applyBorder="1" applyAlignment="1" applyProtection="1">
      <alignment horizontal="center" vertical="center" wrapText="1"/>
      <protection/>
    </xf>
    <xf numFmtId="38" fontId="3" fillId="0" borderId="42" xfId="49" applyFont="1" applyFill="1" applyBorder="1" applyAlignment="1" applyProtection="1">
      <alignment horizontal="right" vertical="center"/>
      <protection/>
    </xf>
    <xf numFmtId="38" fontId="12" fillId="0" borderId="47" xfId="52" applyFont="1" applyFill="1" applyBorder="1" applyAlignment="1" applyProtection="1">
      <alignment horizontal="center" vertical="center"/>
      <protection/>
    </xf>
    <xf numFmtId="38" fontId="21" fillId="0" borderId="49" xfId="52" applyFont="1" applyBorder="1" applyAlignment="1" applyProtection="1">
      <alignment horizontal="center" vertical="center"/>
      <protection/>
    </xf>
    <xf numFmtId="38" fontId="12" fillId="0" borderId="49" xfId="52" applyFont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38" fontId="21" fillId="0" borderId="17" xfId="52" applyFont="1" applyFill="1" applyBorder="1" applyAlignment="1" applyProtection="1">
      <alignment horizontal="center" vertical="center"/>
      <protection/>
    </xf>
    <xf numFmtId="38" fontId="12" fillId="0" borderId="51" xfId="52" applyFont="1" applyBorder="1" applyAlignment="1" applyProtection="1">
      <alignment horizontal="center" vertical="center"/>
      <protection/>
    </xf>
    <xf numFmtId="38" fontId="12" fillId="0" borderId="49" xfId="52" applyFont="1" applyFill="1" applyBorder="1" applyAlignment="1" applyProtection="1">
      <alignment horizontal="center" vertical="center"/>
      <protection/>
    </xf>
    <xf numFmtId="38" fontId="3" fillId="0" borderId="52" xfId="52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38" fontId="12" fillId="0" borderId="17" xfId="52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8" fontId="4" fillId="0" borderId="54" xfId="0" applyNumberFormat="1" applyFont="1" applyFill="1" applyBorder="1" applyAlignment="1" applyProtection="1">
      <alignment vertical="center"/>
      <protection/>
    </xf>
    <xf numFmtId="38" fontId="15" fillId="0" borderId="26" xfId="52" applyFont="1" applyFill="1" applyBorder="1" applyAlignment="1" applyProtection="1">
      <alignment horizontal="right" vertical="center"/>
      <protection/>
    </xf>
    <xf numFmtId="38" fontId="15" fillId="0" borderId="46" xfId="52" applyFont="1" applyFill="1" applyBorder="1" applyAlignment="1" applyProtection="1">
      <alignment horizontal="right" vertical="center"/>
      <protection/>
    </xf>
    <xf numFmtId="38" fontId="15" fillId="0" borderId="55" xfId="52" applyFont="1" applyFill="1" applyBorder="1" applyAlignment="1" applyProtection="1">
      <alignment horizontal="right" vertical="center"/>
      <protection/>
    </xf>
    <xf numFmtId="187" fontId="15" fillId="0" borderId="56" xfId="52" applyNumberFormat="1" applyFont="1" applyFill="1" applyBorder="1" applyAlignment="1" applyProtection="1">
      <alignment horizontal="right" vertical="center"/>
      <protection/>
    </xf>
    <xf numFmtId="187" fontId="15" fillId="0" borderId="44" xfId="52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11" fillId="0" borderId="57" xfId="52" applyFont="1" applyFill="1" applyBorder="1" applyAlignment="1" applyProtection="1">
      <alignment horizontal="distributed" vertical="center"/>
      <protection/>
    </xf>
    <xf numFmtId="38" fontId="12" fillId="0" borderId="58" xfId="52" applyFont="1" applyFill="1" applyBorder="1" applyAlignment="1" applyProtection="1">
      <alignment horizontal="center" vertical="center"/>
      <protection/>
    </xf>
    <xf numFmtId="38" fontId="15" fillId="0" borderId="59" xfId="52" applyFont="1" applyFill="1" applyBorder="1" applyAlignment="1" applyProtection="1">
      <alignment horizontal="right" vertical="center"/>
      <protection/>
    </xf>
    <xf numFmtId="38" fontId="15" fillId="0" borderId="26" xfId="52" applyFont="1" applyFill="1" applyBorder="1" applyAlignment="1" applyProtection="1">
      <alignment vertical="center"/>
      <protection/>
    </xf>
    <xf numFmtId="38" fontId="11" fillId="0" borderId="45" xfId="52" applyFont="1" applyFill="1" applyBorder="1" applyAlignment="1" applyProtection="1">
      <alignment horizontal="distributed" vertical="center"/>
      <protection/>
    </xf>
    <xf numFmtId="38" fontId="11" fillId="0" borderId="17" xfId="52" applyFont="1" applyFill="1" applyBorder="1" applyAlignment="1" applyProtection="1">
      <alignment horizontal="center" vertical="center" shrinkToFit="1"/>
      <protection/>
    </xf>
    <xf numFmtId="38" fontId="12" fillId="0" borderId="47" xfId="52" applyFont="1" applyFill="1" applyBorder="1" applyAlignment="1" applyProtection="1">
      <alignment horizontal="center" vertical="center" shrinkToFit="1"/>
      <protection/>
    </xf>
    <xf numFmtId="38" fontId="12" fillId="0" borderId="51" xfId="52" applyFont="1" applyFill="1" applyBorder="1" applyAlignment="1" applyProtection="1">
      <alignment horizontal="center" vertical="center"/>
      <protection/>
    </xf>
    <xf numFmtId="38" fontId="12" fillId="0" borderId="47" xfId="52" applyFont="1" applyFill="1" applyBorder="1" applyAlignment="1" applyProtection="1">
      <alignment horizontal="left" vertical="center"/>
      <protection/>
    </xf>
    <xf numFmtId="38" fontId="15" fillId="0" borderId="60" xfId="52" applyFont="1" applyFill="1" applyBorder="1" applyAlignment="1" applyProtection="1">
      <alignment horizontal="right" vertical="center"/>
      <protection/>
    </xf>
    <xf numFmtId="38" fontId="13" fillId="0" borderId="47" xfId="52" applyFont="1" applyFill="1" applyBorder="1" applyAlignment="1" applyProtection="1">
      <alignment horizontal="center" vertical="center" wrapText="1"/>
      <protection/>
    </xf>
    <xf numFmtId="38" fontId="13" fillId="0" borderId="47" xfId="52" applyFont="1" applyFill="1" applyBorder="1" applyAlignment="1" applyProtection="1">
      <alignment horizontal="center" vertical="center"/>
      <protection/>
    </xf>
    <xf numFmtId="38" fontId="13" fillId="0" borderId="47" xfId="52" applyFont="1" applyBorder="1" applyAlignment="1" applyProtection="1">
      <alignment horizontal="center" vertical="center"/>
      <protection/>
    </xf>
    <xf numFmtId="38" fontId="13" fillId="0" borderId="47" xfId="52" applyFont="1" applyBorder="1" applyAlignment="1" applyProtection="1">
      <alignment horizontal="left" vertical="center"/>
      <protection/>
    </xf>
    <xf numFmtId="38" fontId="13" fillId="0" borderId="17" xfId="52" applyFont="1" applyFill="1" applyBorder="1" applyAlignment="1" applyProtection="1">
      <alignment horizontal="center" vertical="center"/>
      <protection/>
    </xf>
    <xf numFmtId="38" fontId="13" fillId="0" borderId="51" xfId="52" applyFont="1" applyBorder="1" applyAlignment="1" applyProtection="1">
      <alignment horizontal="center" vertical="center"/>
      <protection/>
    </xf>
    <xf numFmtId="38" fontId="13" fillId="0" borderId="49" xfId="52" applyFont="1" applyBorder="1" applyAlignment="1" applyProtection="1">
      <alignment horizontal="left" vertical="center"/>
      <protection/>
    </xf>
    <xf numFmtId="38" fontId="3" fillId="0" borderId="18" xfId="49" applyFont="1" applyFill="1" applyBorder="1" applyAlignment="1" applyProtection="1">
      <alignment horizontal="right" vertical="center"/>
      <protection locked="0"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187" fontId="13" fillId="0" borderId="17" xfId="52" applyNumberFormat="1" applyFont="1" applyFill="1" applyBorder="1" applyAlignment="1" applyProtection="1">
      <alignment horizontal="center" vertical="center"/>
      <protection/>
    </xf>
    <xf numFmtId="38" fontId="15" fillId="0" borderId="17" xfId="52" applyFont="1" applyFill="1" applyBorder="1" applyAlignment="1" applyProtection="1">
      <alignment horizontal="distributed" vertical="center"/>
      <protection/>
    </xf>
    <xf numFmtId="38" fontId="15" fillId="0" borderId="61" xfId="52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/>
    </xf>
    <xf numFmtId="38" fontId="22" fillId="0" borderId="47" xfId="52" applyFont="1" applyFill="1" applyBorder="1" applyAlignment="1" applyProtection="1">
      <alignment horizontal="center" vertical="center"/>
      <protection/>
    </xf>
    <xf numFmtId="38" fontId="22" fillId="0" borderId="49" xfId="52" applyFont="1" applyFill="1" applyBorder="1" applyAlignment="1" applyProtection="1">
      <alignment horizontal="center" vertical="center"/>
      <protection/>
    </xf>
    <xf numFmtId="38" fontId="13" fillId="0" borderId="48" xfId="52" applyFont="1" applyFill="1" applyBorder="1" applyAlignment="1" applyProtection="1">
      <alignment horizontal="center" vertical="center" wrapText="1"/>
      <protection/>
    </xf>
    <xf numFmtId="38" fontId="13" fillId="0" borderId="48" xfId="52" applyFont="1" applyFill="1" applyBorder="1" applyAlignment="1" applyProtection="1">
      <alignment horizontal="center" vertical="center"/>
      <protection/>
    </xf>
    <xf numFmtId="38" fontId="12" fillId="0" borderId="17" xfId="52" applyFont="1" applyFill="1" applyBorder="1" applyAlignment="1" applyProtection="1">
      <alignment horizontal="distributed" vertical="center"/>
      <protection/>
    </xf>
    <xf numFmtId="38" fontId="14" fillId="0" borderId="47" xfId="52" applyFont="1" applyFill="1" applyBorder="1" applyAlignment="1" applyProtection="1">
      <alignment horizontal="center" vertical="center"/>
      <protection/>
    </xf>
    <xf numFmtId="38" fontId="18" fillId="0" borderId="17" xfId="52" applyFont="1" applyFill="1" applyBorder="1" applyAlignment="1" applyProtection="1">
      <alignment horizontal="distributed" vertical="center"/>
      <protection/>
    </xf>
    <xf numFmtId="38" fontId="12" fillId="0" borderId="48" xfId="52" applyFont="1" applyFill="1" applyBorder="1" applyAlignment="1" applyProtection="1">
      <alignment horizontal="center" vertical="center"/>
      <protection/>
    </xf>
    <xf numFmtId="38" fontId="3" fillId="0" borderId="50" xfId="52" applyFont="1" applyFill="1" applyBorder="1" applyAlignment="1" applyProtection="1">
      <alignment horizontal="right" vertical="center"/>
      <protection/>
    </xf>
    <xf numFmtId="38" fontId="13" fillId="0" borderId="51" xfId="52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11" fillId="0" borderId="47" xfId="52" applyFont="1" applyFill="1" applyBorder="1" applyAlignment="1" applyProtection="1">
      <alignment horizontal="left"/>
      <protection/>
    </xf>
    <xf numFmtId="38" fontId="3" fillId="28" borderId="63" xfId="49" applyFont="1" applyFill="1" applyBorder="1" applyAlignment="1" applyProtection="1">
      <alignment horizontal="right" vertical="center"/>
      <protection locked="0"/>
    </xf>
    <xf numFmtId="38" fontId="3" fillId="0" borderId="64" xfId="49" applyFont="1" applyFill="1" applyBorder="1" applyAlignment="1" applyProtection="1">
      <alignment horizontal="right" vertical="center"/>
      <protection/>
    </xf>
    <xf numFmtId="187" fontId="16" fillId="0" borderId="64" xfId="52" applyNumberFormat="1" applyFont="1" applyFill="1" applyBorder="1" applyAlignment="1" applyProtection="1">
      <alignment vertical="center"/>
      <protection/>
    </xf>
    <xf numFmtId="187" fontId="12" fillId="0" borderId="0" xfId="52" applyNumberFormat="1" applyFont="1" applyFill="1" applyBorder="1" applyAlignment="1" applyProtection="1">
      <alignment horizontal="center" vertical="center"/>
      <protection/>
    </xf>
    <xf numFmtId="38" fontId="11" fillId="0" borderId="65" xfId="52" applyFont="1" applyFill="1" applyBorder="1" applyAlignment="1" applyProtection="1">
      <alignment horizontal="distributed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47" xfId="52" applyFont="1" applyFill="1" applyBorder="1" applyAlignment="1" applyProtection="1">
      <alignment horizontal="center" vertical="center" shrinkToFit="1"/>
      <protection/>
    </xf>
    <xf numFmtId="187" fontId="13" fillId="0" borderId="30" xfId="52" applyNumberFormat="1" applyFont="1" applyFill="1" applyBorder="1" applyAlignment="1" applyProtection="1">
      <alignment horizontal="center" vertical="center"/>
      <protection/>
    </xf>
    <xf numFmtId="38" fontId="3" fillId="0" borderId="44" xfId="49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38" fontId="4" fillId="0" borderId="39" xfId="49" applyFont="1" applyFill="1" applyBorder="1" applyAlignment="1" applyProtection="1">
      <alignment horizontal="center" vertical="center"/>
      <protection/>
    </xf>
    <xf numFmtId="38" fontId="3" fillId="0" borderId="23" xfId="49" applyFont="1" applyFill="1" applyBorder="1" applyAlignment="1" applyProtection="1">
      <alignment horizontal="right" vertical="center"/>
      <protection/>
    </xf>
    <xf numFmtId="187" fontId="15" fillId="0" borderId="47" xfId="52" applyNumberFormat="1" applyFont="1" applyFill="1" applyBorder="1" applyAlignment="1" applyProtection="1">
      <alignment horizontal="right" vertical="center"/>
      <protection/>
    </xf>
    <xf numFmtId="38" fontId="3" fillId="0" borderId="63" xfId="49" applyFont="1" applyFill="1" applyBorder="1" applyAlignment="1" applyProtection="1">
      <alignment horizontal="right" vertical="center"/>
      <protection/>
    </xf>
    <xf numFmtId="38" fontId="15" fillId="0" borderId="44" xfId="52" applyFont="1" applyFill="1" applyBorder="1" applyAlignment="1" applyProtection="1">
      <alignment horizontal="right" vertical="center"/>
      <protection/>
    </xf>
    <xf numFmtId="187" fontId="14" fillId="0" borderId="66" xfId="52" applyNumberFormat="1" applyFont="1" applyFill="1" applyBorder="1" applyAlignment="1" applyProtection="1">
      <alignment horizontal="center" vertical="center"/>
      <protection/>
    </xf>
    <xf numFmtId="187" fontId="14" fillId="0" borderId="47" xfId="52" applyNumberFormat="1" applyFont="1" applyFill="1" applyBorder="1" applyAlignment="1" applyProtection="1">
      <alignment horizontal="center" vertical="center"/>
      <protection/>
    </xf>
    <xf numFmtId="187" fontId="12" fillId="0" borderId="47" xfId="52" applyNumberFormat="1" applyFont="1" applyFill="1" applyBorder="1" applyAlignment="1" applyProtection="1">
      <alignment horizontal="center" vertical="center"/>
      <protection/>
    </xf>
    <xf numFmtId="38" fontId="3" fillId="0" borderId="27" xfId="49" applyFont="1" applyFill="1" applyBorder="1" applyAlignment="1" applyProtection="1">
      <alignment horizontal="right" vertical="center"/>
      <protection locked="0"/>
    </xf>
    <xf numFmtId="38" fontId="11" fillId="0" borderId="17" xfId="52" applyFont="1" applyFill="1" applyBorder="1" applyAlignment="1" applyProtection="1">
      <alignment horizontal="distributed" vertical="center" shrinkToFit="1"/>
      <protection/>
    </xf>
    <xf numFmtId="38" fontId="3" fillId="0" borderId="52" xfId="49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87" fontId="13" fillId="0" borderId="10" xfId="52" applyNumberFormat="1" applyFont="1" applyFill="1" applyBorder="1" applyAlignment="1" applyProtection="1">
      <alignment horizontal="distributed" vertical="center"/>
      <protection/>
    </xf>
    <xf numFmtId="187" fontId="12" fillId="0" borderId="10" xfId="52" applyNumberFormat="1" applyFont="1" applyFill="1" applyBorder="1" applyAlignment="1" applyProtection="1">
      <alignment horizontal="center" vertical="center"/>
      <protection/>
    </xf>
    <xf numFmtId="187" fontId="15" fillId="0" borderId="47" xfId="52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Alignment="1" applyProtection="1">
      <alignment horizontal="right" vertical="center"/>
      <protection/>
    </xf>
    <xf numFmtId="38" fontId="3" fillId="0" borderId="63" xfId="49" applyFont="1" applyFill="1" applyBorder="1" applyAlignment="1" applyProtection="1">
      <alignment horizontal="right" vertical="center"/>
      <protection locked="0"/>
    </xf>
    <xf numFmtId="38" fontId="15" fillId="0" borderId="47" xfId="52" applyFont="1" applyFill="1" applyBorder="1" applyAlignment="1" applyProtection="1">
      <alignment vertical="center"/>
      <protection/>
    </xf>
    <xf numFmtId="187" fontId="14" fillId="0" borderId="0" xfId="52" applyNumberFormat="1" applyFont="1" applyFill="1" applyBorder="1" applyAlignment="1" applyProtection="1">
      <alignment horizontal="center" vertical="center"/>
      <protection/>
    </xf>
    <xf numFmtId="187" fontId="15" fillId="0" borderId="26" xfId="53" applyNumberFormat="1" applyFont="1" applyFill="1" applyBorder="1" applyAlignment="1" applyProtection="1">
      <alignment horizontal="right" vertical="center"/>
      <protection/>
    </xf>
    <xf numFmtId="187" fontId="15" fillId="0" borderId="44" xfId="53" applyNumberFormat="1" applyFont="1" applyFill="1" applyBorder="1" applyAlignment="1" applyProtection="1">
      <alignment horizontal="right" vertical="center"/>
      <protection/>
    </xf>
    <xf numFmtId="187" fontId="12" fillId="0" borderId="49" xfId="52" applyNumberFormat="1" applyFont="1" applyFill="1" applyBorder="1" applyAlignment="1" applyProtection="1">
      <alignment horizontal="center" vertical="center"/>
      <protection/>
    </xf>
    <xf numFmtId="187" fontId="15" fillId="0" borderId="49" xfId="52" applyNumberFormat="1" applyFont="1" applyFill="1" applyBorder="1" applyAlignment="1" applyProtection="1">
      <alignment horizontal="right" vertical="center" shrinkToFit="1"/>
      <protection/>
    </xf>
    <xf numFmtId="187" fontId="15" fillId="0" borderId="17" xfId="52" applyNumberFormat="1" applyFont="1" applyFill="1" applyBorder="1" applyAlignment="1" applyProtection="1">
      <alignment horizontal="right" vertical="center" shrinkToFit="1"/>
      <protection/>
    </xf>
    <xf numFmtId="187" fontId="15" fillId="0" borderId="19" xfId="52" applyNumberFormat="1" applyFont="1" applyFill="1" applyBorder="1" applyAlignment="1" applyProtection="1">
      <alignment horizontal="right" vertical="center"/>
      <protection/>
    </xf>
    <xf numFmtId="187" fontId="12" fillId="0" borderId="67" xfId="52" applyNumberFormat="1" applyFont="1" applyFill="1" applyBorder="1" applyAlignment="1" applyProtection="1">
      <alignment horizontal="center" vertical="center"/>
      <protection/>
    </xf>
    <xf numFmtId="187" fontId="15" fillId="0" borderId="10" xfId="52" applyNumberFormat="1" applyFont="1" applyFill="1" applyBorder="1" applyAlignment="1" applyProtection="1">
      <alignment horizontal="right" vertical="center" shrinkToFit="1"/>
      <protection/>
    </xf>
    <xf numFmtId="187" fontId="15" fillId="0" borderId="67" xfId="52" applyNumberFormat="1" applyFont="1" applyFill="1" applyBorder="1" applyAlignment="1" applyProtection="1">
      <alignment horizontal="right" vertical="center"/>
      <protection/>
    </xf>
    <xf numFmtId="187" fontId="13" fillId="0" borderId="0" xfId="52" applyNumberFormat="1" applyFont="1" applyFill="1" applyBorder="1" applyAlignment="1" applyProtection="1">
      <alignment vertical="center"/>
      <protection/>
    </xf>
    <xf numFmtId="38" fontId="13" fillId="0" borderId="47" xfId="52" applyFont="1" applyFill="1" applyBorder="1" applyAlignment="1" applyProtection="1">
      <alignment horizontal="left" vertical="center"/>
      <protection/>
    </xf>
    <xf numFmtId="187" fontId="15" fillId="0" borderId="21" xfId="52" applyNumberFormat="1" applyFont="1" applyFill="1" applyBorder="1" applyAlignment="1" applyProtection="1">
      <alignment/>
      <protection/>
    </xf>
    <xf numFmtId="38" fontId="11" fillId="0" borderId="50" xfId="52" applyFont="1" applyFill="1" applyBorder="1" applyAlignment="1" applyProtection="1">
      <alignment horizontal="distributed" vertical="center"/>
      <protection/>
    </xf>
    <xf numFmtId="38" fontId="12" fillId="0" borderId="66" xfId="52" applyFont="1" applyFill="1" applyBorder="1" applyAlignment="1" applyProtection="1">
      <alignment horizontal="center" vertical="center"/>
      <protection/>
    </xf>
    <xf numFmtId="38" fontId="11" fillId="0" borderId="47" xfId="52" applyFont="1" applyFill="1" applyBorder="1" applyAlignment="1" applyProtection="1">
      <alignment horizontal="left" vertical="center"/>
      <protection/>
    </xf>
    <xf numFmtId="38" fontId="11" fillId="0" borderId="30" xfId="52" applyFont="1" applyFill="1" applyBorder="1" applyAlignment="1" applyProtection="1">
      <alignment vertical="center"/>
      <protection/>
    </xf>
    <xf numFmtId="187" fontId="12" fillId="0" borderId="57" xfId="52" applyNumberFormat="1" applyFont="1" applyFill="1" applyBorder="1" applyAlignment="1" applyProtection="1">
      <alignment horizontal="distributed" vertical="center"/>
      <protection/>
    </xf>
    <xf numFmtId="187" fontId="12" fillId="0" borderId="57" xfId="52" applyNumberFormat="1" applyFont="1" applyFill="1" applyBorder="1" applyAlignment="1" applyProtection="1">
      <alignment horizontal="center" vertical="center"/>
      <protection/>
    </xf>
    <xf numFmtId="187" fontId="15" fillId="0" borderId="59" xfId="52" applyNumberFormat="1" applyFont="1" applyFill="1" applyBorder="1" applyAlignment="1" applyProtection="1">
      <alignment horizontal="right" vertical="center"/>
      <protection/>
    </xf>
    <xf numFmtId="187" fontId="16" fillId="0" borderId="41" xfId="52" applyNumberFormat="1" applyFont="1" applyFill="1" applyBorder="1" applyAlignment="1" applyProtection="1">
      <alignment vertical="center"/>
      <protection/>
    </xf>
    <xf numFmtId="38" fontId="21" fillId="0" borderId="45" xfId="52" applyFont="1" applyFill="1" applyBorder="1" applyAlignment="1" applyProtection="1">
      <alignment horizontal="center" vertical="center"/>
      <protection/>
    </xf>
    <xf numFmtId="38" fontId="11" fillId="0" borderId="17" xfId="52" applyFont="1" applyFill="1" applyBorder="1" applyAlignment="1" applyProtection="1">
      <alignment vertical="center" shrinkToFit="1"/>
      <protection/>
    </xf>
    <xf numFmtId="38" fontId="21" fillId="0" borderId="49" xfId="52" applyFont="1" applyFill="1" applyBorder="1" applyAlignment="1" applyProtection="1">
      <alignment horizontal="center" vertical="center"/>
      <protection/>
    </xf>
    <xf numFmtId="38" fontId="11" fillId="0" borderId="48" xfId="52" applyFont="1" applyFill="1" applyBorder="1" applyAlignment="1" applyProtection="1">
      <alignment horizontal="center" vertical="center"/>
      <protection/>
    </xf>
    <xf numFmtId="38" fontId="11" fillId="0" borderId="51" xfId="52" applyFont="1" applyFill="1" applyBorder="1" applyAlignment="1" applyProtection="1">
      <alignment horizontal="center" vertical="center"/>
      <protection/>
    </xf>
    <xf numFmtId="38" fontId="11" fillId="0" borderId="47" xfId="52" applyFont="1" applyFill="1" applyBorder="1" applyAlignment="1" applyProtection="1">
      <alignment horizontal="center" vertical="center"/>
      <protection/>
    </xf>
    <xf numFmtId="38" fontId="11" fillId="0" borderId="49" xfId="52" applyFont="1" applyFill="1" applyBorder="1" applyAlignment="1" applyProtection="1">
      <alignment horizontal="center" vertical="center"/>
      <protection/>
    </xf>
    <xf numFmtId="38" fontId="11" fillId="0" borderId="21" xfId="52" applyFont="1" applyFill="1" applyBorder="1" applyAlignment="1" applyProtection="1">
      <alignment vertical="center"/>
      <protection/>
    </xf>
    <xf numFmtId="38" fontId="21" fillId="0" borderId="48" xfId="52" applyFont="1" applyFill="1" applyBorder="1" applyAlignment="1" applyProtection="1">
      <alignment horizontal="center" vertical="center"/>
      <protection/>
    </xf>
    <xf numFmtId="38" fontId="21" fillId="0" borderId="47" xfId="52" applyFont="1" applyFill="1" applyBorder="1" applyAlignment="1" applyProtection="1">
      <alignment horizontal="center" vertical="center"/>
      <protection/>
    </xf>
    <xf numFmtId="38" fontId="15" fillId="0" borderId="17" xfId="52" applyFont="1" applyFill="1" applyBorder="1" applyAlignment="1" applyProtection="1">
      <alignment horizontal="distributed" vertical="center" shrinkToFit="1"/>
      <protection/>
    </xf>
    <xf numFmtId="38" fontId="17" fillId="0" borderId="48" xfId="52" applyFont="1" applyFill="1" applyBorder="1" applyAlignment="1" applyProtection="1">
      <alignment horizontal="center" vertical="center"/>
      <protection/>
    </xf>
    <xf numFmtId="38" fontId="17" fillId="0" borderId="47" xfId="52" applyFont="1" applyFill="1" applyBorder="1" applyAlignment="1" applyProtection="1">
      <alignment horizontal="center" vertical="center"/>
      <protection/>
    </xf>
    <xf numFmtId="187" fontId="15" fillId="0" borderId="21" xfId="53" applyNumberFormat="1" applyFont="1" applyFill="1" applyBorder="1" applyAlignment="1" applyProtection="1">
      <alignment horizontal="right" vertical="center"/>
      <protection/>
    </xf>
    <xf numFmtId="38" fontId="13" fillId="0" borderId="49" xfId="52" applyFont="1" applyFill="1" applyBorder="1" applyAlignment="1" applyProtection="1">
      <alignment horizontal="center" vertical="center"/>
      <protection/>
    </xf>
    <xf numFmtId="187" fontId="15" fillId="0" borderId="68" xfId="53" applyNumberFormat="1" applyFont="1" applyFill="1" applyBorder="1" applyAlignment="1" applyProtection="1">
      <alignment horizontal="right" vertical="center"/>
      <protection/>
    </xf>
    <xf numFmtId="38" fontId="17" fillId="0" borderId="49" xfId="52" applyFont="1" applyFill="1" applyBorder="1" applyAlignment="1" applyProtection="1">
      <alignment horizontal="center" vertical="center"/>
      <protection/>
    </xf>
    <xf numFmtId="187" fontId="15" fillId="0" borderId="69" xfId="52" applyNumberFormat="1" applyFont="1" applyFill="1" applyBorder="1" applyAlignment="1" applyProtection="1">
      <alignment horizontal="right" vertical="center" shrinkToFit="1"/>
      <protection/>
    </xf>
    <xf numFmtId="187" fontId="12" fillId="0" borderId="30" xfId="52" applyNumberFormat="1" applyFont="1" applyFill="1" applyBorder="1" applyAlignment="1" applyProtection="1">
      <alignment horizontal="center" vertical="center" wrapText="1"/>
      <protection/>
    </xf>
    <xf numFmtId="38" fontId="3" fillId="28" borderId="52" xfId="49" applyFont="1" applyFill="1" applyBorder="1" applyAlignment="1" applyProtection="1">
      <alignment horizontal="right" vertical="center"/>
      <protection locked="0"/>
    </xf>
    <xf numFmtId="38" fontId="3" fillId="28" borderId="35" xfId="49" applyFont="1" applyFill="1" applyBorder="1" applyAlignment="1" applyProtection="1">
      <alignment horizontal="right" vertical="center"/>
      <protection locked="0"/>
    </xf>
    <xf numFmtId="38" fontId="15" fillId="0" borderId="48" xfId="52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8" fontId="20" fillId="0" borderId="0" xfId="52" applyFont="1" applyFill="1" applyBorder="1" applyAlignment="1" applyProtection="1">
      <alignment horizontal="right" vertical="center"/>
      <protection/>
    </xf>
    <xf numFmtId="38" fontId="20" fillId="0" borderId="0" xfId="52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15" fillId="7" borderId="21" xfId="5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38" fontId="15" fillId="0" borderId="46" xfId="52" applyFont="1" applyFill="1" applyBorder="1" applyAlignment="1" applyProtection="1">
      <alignment vertical="center"/>
      <protection/>
    </xf>
    <xf numFmtId="0" fontId="59" fillId="0" borderId="0" xfId="68" applyFont="1">
      <alignment vertical="center"/>
      <protection/>
    </xf>
    <xf numFmtId="0" fontId="42" fillId="0" borderId="0" xfId="68">
      <alignment vertical="center"/>
      <protection/>
    </xf>
    <xf numFmtId="0" fontId="60" fillId="0" borderId="0" xfId="68" applyFont="1">
      <alignment vertical="center"/>
      <protection/>
    </xf>
    <xf numFmtId="0" fontId="61" fillId="0" borderId="0" xfId="68" applyFont="1" applyAlignment="1">
      <alignment horizontal="right" vertical="center"/>
      <protection/>
    </xf>
    <xf numFmtId="0" fontId="62" fillId="0" borderId="0" xfId="68" applyFont="1">
      <alignment vertical="center"/>
      <protection/>
    </xf>
    <xf numFmtId="49" fontId="61" fillId="0" borderId="0" xfId="68" applyNumberFormat="1" applyFont="1" quotePrefix="1">
      <alignment vertical="center"/>
      <protection/>
    </xf>
    <xf numFmtId="0" fontId="59" fillId="0" borderId="22" xfId="68" applyFont="1" applyBorder="1">
      <alignment vertical="center"/>
      <protection/>
    </xf>
    <xf numFmtId="0" fontId="59" fillId="0" borderId="50" xfId="68" applyFont="1" applyBorder="1">
      <alignment vertical="center"/>
      <protection/>
    </xf>
    <xf numFmtId="0" fontId="61" fillId="0" borderId="61" xfId="68" applyFont="1" applyBorder="1" applyAlignment="1">
      <alignment horizontal="center" vertical="center"/>
      <protection/>
    </xf>
    <xf numFmtId="0" fontId="61" fillId="0" borderId="70" xfId="68" applyFont="1" applyBorder="1" applyAlignment="1">
      <alignment horizontal="center" vertical="center"/>
      <protection/>
    </xf>
    <xf numFmtId="0" fontId="59" fillId="0" borderId="13" xfId="68" applyFont="1" applyBorder="1">
      <alignment vertical="center"/>
      <protection/>
    </xf>
    <xf numFmtId="0" fontId="59" fillId="0" borderId="10" xfId="68" applyFont="1" applyBorder="1">
      <alignment vertical="center"/>
      <protection/>
    </xf>
    <xf numFmtId="0" fontId="61" fillId="0" borderId="71" xfId="68" applyFont="1" applyBorder="1" applyAlignment="1">
      <alignment horizontal="center" vertical="center"/>
      <protection/>
    </xf>
    <xf numFmtId="0" fontId="61" fillId="0" borderId="43" xfId="68" applyFont="1" applyBorder="1" applyAlignment="1">
      <alignment horizontal="center" vertical="center"/>
      <protection/>
    </xf>
    <xf numFmtId="0" fontId="61" fillId="0" borderId="19" xfId="68" applyFont="1" applyBorder="1" applyAlignment="1">
      <alignment horizontal="center" vertical="center"/>
      <protection/>
    </xf>
    <xf numFmtId="0" fontId="61" fillId="0" borderId="56" xfId="68" applyFont="1" applyBorder="1" applyAlignment="1">
      <alignment horizontal="center" vertical="center"/>
      <protection/>
    </xf>
    <xf numFmtId="0" fontId="61" fillId="0" borderId="72" xfId="68" applyFont="1" applyBorder="1" applyAlignment="1">
      <alignment horizontal="center" vertical="center"/>
      <protection/>
    </xf>
    <xf numFmtId="2" fontId="59" fillId="28" borderId="73" xfId="68" applyNumberFormat="1" applyFont="1" applyFill="1" applyBorder="1">
      <alignment vertical="center"/>
      <protection/>
    </xf>
    <xf numFmtId="2" fontId="59" fillId="28" borderId="74" xfId="68" applyNumberFormat="1" applyFont="1" applyFill="1" applyBorder="1">
      <alignment vertical="center"/>
      <protection/>
    </xf>
    <xf numFmtId="2" fontId="59" fillId="28" borderId="75" xfId="68" applyNumberFormat="1" applyFont="1" applyFill="1" applyBorder="1">
      <alignment vertical="center"/>
      <protection/>
    </xf>
    <xf numFmtId="2" fontId="59" fillId="0" borderId="51" xfId="68" applyNumberFormat="1" applyFont="1" applyBorder="1">
      <alignment vertical="center"/>
      <protection/>
    </xf>
    <xf numFmtId="2" fontId="59" fillId="0" borderId="60" xfId="68" applyNumberFormat="1" applyFont="1" applyBorder="1">
      <alignment vertical="center"/>
      <protection/>
    </xf>
    <xf numFmtId="2" fontId="59" fillId="0" borderId="76" xfId="68" applyNumberFormat="1" applyFont="1" applyBorder="1">
      <alignment vertical="center"/>
      <protection/>
    </xf>
    <xf numFmtId="0" fontId="61" fillId="0" borderId="38" xfId="68" applyFont="1" applyBorder="1" applyAlignment="1">
      <alignment horizontal="center" vertical="center"/>
      <protection/>
    </xf>
    <xf numFmtId="2" fontId="59" fillId="28" borderId="77" xfId="68" applyNumberFormat="1" applyFont="1" applyFill="1" applyBorder="1">
      <alignment vertical="center"/>
      <protection/>
    </xf>
    <xf numFmtId="2" fontId="59" fillId="28" borderId="26" xfId="68" applyNumberFormat="1" applyFont="1" applyFill="1" applyBorder="1">
      <alignment vertical="center"/>
      <protection/>
    </xf>
    <xf numFmtId="2" fontId="59" fillId="28" borderId="78" xfId="68" applyNumberFormat="1" applyFont="1" applyFill="1" applyBorder="1">
      <alignment vertical="center"/>
      <protection/>
    </xf>
    <xf numFmtId="2" fontId="59" fillId="0" borderId="47" xfId="68" applyNumberFormat="1" applyFont="1" applyBorder="1">
      <alignment vertical="center"/>
      <protection/>
    </xf>
    <xf numFmtId="2" fontId="59" fillId="0" borderId="21" xfId="68" applyNumberFormat="1" applyFont="1" applyBorder="1">
      <alignment vertical="center"/>
      <protection/>
    </xf>
    <xf numFmtId="2" fontId="59" fillId="0" borderId="26" xfId="68" applyNumberFormat="1" applyFont="1" applyBorder="1">
      <alignment vertical="center"/>
      <protection/>
    </xf>
    <xf numFmtId="0" fontId="61" fillId="0" borderId="39" xfId="68" applyFont="1" applyBorder="1" applyAlignment="1">
      <alignment horizontal="distributed" vertical="center"/>
      <protection/>
    </xf>
    <xf numFmtId="2" fontId="59" fillId="28" borderId="79" xfId="68" applyNumberFormat="1" applyFont="1" applyFill="1" applyBorder="1">
      <alignment vertical="center"/>
      <protection/>
    </xf>
    <xf numFmtId="2" fontId="59" fillId="28" borderId="80" xfId="68" applyNumberFormat="1" applyFont="1" applyFill="1" applyBorder="1">
      <alignment vertical="center"/>
      <protection/>
    </xf>
    <xf numFmtId="2" fontId="59" fillId="28" borderId="81" xfId="68" applyNumberFormat="1" applyFont="1" applyFill="1" applyBorder="1">
      <alignment vertical="center"/>
      <protection/>
    </xf>
    <xf numFmtId="0" fontId="61" fillId="33" borderId="21" xfId="68" applyFont="1" applyFill="1" applyBorder="1" applyAlignment="1">
      <alignment horizontal="distributed" vertical="center"/>
      <protection/>
    </xf>
    <xf numFmtId="2" fontId="59" fillId="33" borderId="51" xfId="68" applyNumberFormat="1" applyFont="1" applyFill="1" applyBorder="1">
      <alignment vertical="center"/>
      <protection/>
    </xf>
    <xf numFmtId="2" fontId="59" fillId="33" borderId="76" xfId="68" applyNumberFormat="1" applyFont="1" applyFill="1" applyBorder="1">
      <alignment vertical="center"/>
      <protection/>
    </xf>
    <xf numFmtId="2" fontId="59" fillId="33" borderId="60" xfId="68" applyNumberFormat="1" applyFont="1" applyFill="1" applyBorder="1">
      <alignment vertical="center"/>
      <protection/>
    </xf>
    <xf numFmtId="2" fontId="59" fillId="33" borderId="21" xfId="68" applyNumberFormat="1" applyFont="1" applyFill="1" applyBorder="1">
      <alignment vertical="center"/>
      <protection/>
    </xf>
    <xf numFmtId="2" fontId="59" fillId="33" borderId="26" xfId="68" applyNumberFormat="1" applyFont="1" applyFill="1" applyBorder="1">
      <alignment vertical="center"/>
      <protection/>
    </xf>
    <xf numFmtId="0" fontId="61" fillId="0" borderId="43" xfId="68" applyFont="1" applyBorder="1" applyAlignment="1">
      <alignment horizontal="distributed" vertical="center"/>
      <protection/>
    </xf>
    <xf numFmtId="2" fontId="59" fillId="33" borderId="49" xfId="68" applyNumberFormat="1" applyFont="1" applyFill="1" applyBorder="1">
      <alignment vertical="center"/>
      <protection/>
    </xf>
    <xf numFmtId="2" fontId="59" fillId="33" borderId="44" xfId="68" applyNumberFormat="1" applyFont="1" applyFill="1" applyBorder="1">
      <alignment vertical="center"/>
      <protection/>
    </xf>
    <xf numFmtId="2" fontId="59" fillId="33" borderId="39" xfId="68" applyNumberFormat="1" applyFont="1" applyFill="1" applyBorder="1">
      <alignment vertical="center"/>
      <protection/>
    </xf>
    <xf numFmtId="0" fontId="61" fillId="0" borderId="68" xfId="68" applyFont="1" applyBorder="1" applyAlignment="1">
      <alignment horizontal="distributed" vertical="center"/>
      <protection/>
    </xf>
    <xf numFmtId="2" fontId="59" fillId="28" borderId="82" xfId="68" applyNumberFormat="1" applyFont="1" applyFill="1" applyBorder="1">
      <alignment vertical="center"/>
      <protection/>
    </xf>
    <xf numFmtId="2" fontId="59" fillId="28" borderId="83" xfId="68" applyNumberFormat="1" applyFont="1" applyFill="1" applyBorder="1">
      <alignment vertical="center"/>
      <protection/>
    </xf>
    <xf numFmtId="2" fontId="59" fillId="28" borderId="84" xfId="68" applyNumberFormat="1" applyFont="1" applyFill="1" applyBorder="1">
      <alignment vertical="center"/>
      <protection/>
    </xf>
    <xf numFmtId="2" fontId="59" fillId="0" borderId="27" xfId="68" applyNumberFormat="1" applyFont="1" applyBorder="1">
      <alignment vertical="center"/>
      <protection/>
    </xf>
    <xf numFmtId="0" fontId="61" fillId="33" borderId="59" xfId="68" applyFont="1" applyFill="1" applyBorder="1" applyAlignment="1">
      <alignment horizontal="distributed" vertical="center"/>
      <protection/>
    </xf>
    <xf numFmtId="2" fontId="59" fillId="33" borderId="59" xfId="68" applyNumberFormat="1" applyFont="1" applyFill="1" applyBorder="1">
      <alignment vertical="center"/>
      <protection/>
    </xf>
    <xf numFmtId="2" fontId="59" fillId="33" borderId="85" xfId="68" applyNumberFormat="1" applyFont="1" applyFill="1" applyBorder="1">
      <alignment vertical="center"/>
      <protection/>
    </xf>
    <xf numFmtId="0" fontId="61" fillId="0" borderId="86" xfId="68" applyFont="1" applyBorder="1" applyAlignment="1">
      <alignment horizontal="center" vertical="center"/>
      <protection/>
    </xf>
    <xf numFmtId="2" fontId="59" fillId="0" borderId="48" xfId="68" applyNumberFormat="1" applyFont="1" applyBorder="1">
      <alignment vertical="center"/>
      <protection/>
    </xf>
    <xf numFmtId="2" fontId="59" fillId="0" borderId="46" xfId="68" applyNumberFormat="1" applyFont="1" applyBorder="1">
      <alignment vertical="center"/>
      <protection/>
    </xf>
    <xf numFmtId="2" fontId="59" fillId="0" borderId="55" xfId="68" applyNumberFormat="1" applyFont="1" applyBorder="1">
      <alignment vertical="center"/>
      <protection/>
    </xf>
    <xf numFmtId="0" fontId="61" fillId="0" borderId="44" xfId="68" applyFont="1" applyBorder="1" applyAlignment="1">
      <alignment horizontal="distributed" vertical="center"/>
      <protection/>
    </xf>
    <xf numFmtId="2" fontId="59" fillId="28" borderId="87" xfId="68" applyNumberFormat="1" applyFont="1" applyFill="1" applyBorder="1">
      <alignment vertical="center"/>
      <protection/>
    </xf>
    <xf numFmtId="2" fontId="59" fillId="28" borderId="88" xfId="68" applyNumberFormat="1" applyFont="1" applyFill="1" applyBorder="1">
      <alignment vertical="center"/>
      <protection/>
    </xf>
    <xf numFmtId="2" fontId="59" fillId="0" borderId="58" xfId="68" applyNumberFormat="1" applyFont="1" applyBorder="1">
      <alignment vertical="center"/>
      <protection/>
    </xf>
    <xf numFmtId="2" fontId="59" fillId="0" borderId="59" xfId="68" applyNumberFormat="1" applyFont="1" applyBorder="1">
      <alignment vertical="center"/>
      <protection/>
    </xf>
    <xf numFmtId="2" fontId="59" fillId="0" borderId="89" xfId="68" applyNumberFormat="1" applyFont="1" applyBorder="1">
      <alignment vertical="center"/>
      <protection/>
    </xf>
    <xf numFmtId="2" fontId="59" fillId="28" borderId="90" xfId="68" applyNumberFormat="1" applyFont="1" applyFill="1" applyBorder="1">
      <alignment vertical="center"/>
      <protection/>
    </xf>
    <xf numFmtId="2" fontId="59" fillId="28" borderId="91" xfId="68" applyNumberFormat="1" applyFont="1" applyFill="1" applyBorder="1">
      <alignment vertical="center"/>
      <protection/>
    </xf>
    <xf numFmtId="2" fontId="59" fillId="33" borderId="92" xfId="68" applyNumberFormat="1" applyFont="1" applyFill="1" applyBorder="1">
      <alignment vertical="center"/>
      <protection/>
    </xf>
    <xf numFmtId="2" fontId="59" fillId="33" borderId="71" xfId="68" applyNumberFormat="1" applyFont="1" applyFill="1" applyBorder="1">
      <alignment vertical="center"/>
      <protection/>
    </xf>
    <xf numFmtId="2" fontId="59" fillId="33" borderId="47" xfId="68" applyNumberFormat="1" applyFont="1" applyFill="1" applyBorder="1">
      <alignment vertical="center"/>
      <protection/>
    </xf>
    <xf numFmtId="2" fontId="59" fillId="33" borderId="67" xfId="68" applyNumberFormat="1" applyFont="1" applyFill="1" applyBorder="1">
      <alignment vertical="center"/>
      <protection/>
    </xf>
    <xf numFmtId="2" fontId="59" fillId="33" borderId="19" xfId="68" applyNumberFormat="1" applyFont="1" applyFill="1" applyBorder="1">
      <alignment vertical="center"/>
      <protection/>
    </xf>
    <xf numFmtId="2" fontId="59" fillId="33" borderId="89" xfId="68" applyNumberFormat="1" applyFont="1" applyFill="1" applyBorder="1">
      <alignment vertical="center"/>
      <protection/>
    </xf>
    <xf numFmtId="0" fontId="63" fillId="0" borderId="0" xfId="68" applyFont="1">
      <alignment vertical="center"/>
      <protection/>
    </xf>
    <xf numFmtId="38" fontId="11" fillId="7" borderId="45" xfId="52" applyFont="1" applyFill="1" applyBorder="1" applyAlignment="1" applyProtection="1">
      <alignment horizontal="distributed" vertical="center"/>
      <protection/>
    </xf>
    <xf numFmtId="38" fontId="15" fillId="7" borderId="46" xfId="52" applyFont="1" applyFill="1" applyBorder="1" applyAlignment="1" applyProtection="1">
      <alignment horizontal="right" vertical="center"/>
      <protection/>
    </xf>
    <xf numFmtId="38" fontId="11" fillId="7" borderId="17" xfId="52" applyFont="1" applyFill="1" applyBorder="1" applyAlignment="1" applyProtection="1">
      <alignment horizontal="distributed" vertical="center"/>
      <protection/>
    </xf>
    <xf numFmtId="0" fontId="59" fillId="0" borderId="0" xfId="68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1" fillId="0" borderId="93" xfId="68" applyFont="1" applyBorder="1" applyAlignment="1">
      <alignment horizontal="center" vertical="center"/>
      <protection/>
    </xf>
    <xf numFmtId="0" fontId="61" fillId="0" borderId="94" xfId="68" applyFont="1" applyBorder="1" applyAlignment="1">
      <alignment horizontal="center" vertical="center"/>
      <protection/>
    </xf>
    <xf numFmtId="0" fontId="61" fillId="0" borderId="95" xfId="68" applyFont="1" applyBorder="1" applyAlignment="1">
      <alignment horizontal="center" vertical="center"/>
      <protection/>
    </xf>
    <xf numFmtId="0" fontId="61" fillId="0" borderId="55" xfId="68" applyFont="1" applyBorder="1" applyAlignment="1">
      <alignment horizontal="left" vertical="center"/>
      <protection/>
    </xf>
    <xf numFmtId="0" fontId="61" fillId="0" borderId="45" xfId="68" applyFont="1" applyBorder="1" applyAlignment="1">
      <alignment horizontal="left" vertical="center"/>
      <protection/>
    </xf>
    <xf numFmtId="0" fontId="61" fillId="0" borderId="26" xfId="68" applyFont="1" applyBorder="1" applyAlignment="1">
      <alignment horizontal="left" vertical="center"/>
      <protection/>
    </xf>
    <xf numFmtId="0" fontId="61" fillId="0" borderId="17" xfId="68" applyFont="1" applyBorder="1" applyAlignment="1">
      <alignment horizontal="left" vertical="center"/>
      <protection/>
    </xf>
    <xf numFmtId="0" fontId="61" fillId="0" borderId="96" xfId="68" applyFont="1" applyBorder="1" applyAlignment="1">
      <alignment horizontal="center" vertical="center"/>
      <protection/>
    </xf>
    <xf numFmtId="0" fontId="61" fillId="0" borderId="54" xfId="68" applyFont="1" applyBorder="1" applyAlignment="1">
      <alignment horizontal="center" vertical="center"/>
      <protection/>
    </xf>
    <xf numFmtId="0" fontId="61" fillId="0" borderId="97" xfId="68" applyFont="1" applyBorder="1" applyAlignment="1">
      <alignment horizontal="center" vertical="center"/>
      <protection/>
    </xf>
    <xf numFmtId="0" fontId="61" fillId="0" borderId="21" xfId="68" applyFont="1" applyBorder="1" applyAlignment="1">
      <alignment horizontal="left" vertical="center"/>
      <protection/>
    </xf>
    <xf numFmtId="0" fontId="61" fillId="0" borderId="89" xfId="68" applyFont="1" applyBorder="1" applyAlignment="1">
      <alignment horizontal="left" vertical="center"/>
      <protection/>
    </xf>
    <xf numFmtId="0" fontId="61" fillId="0" borderId="39" xfId="68" applyFont="1" applyBorder="1" applyAlignment="1">
      <alignment horizontal="left" vertical="center"/>
      <protection/>
    </xf>
    <xf numFmtId="0" fontId="61" fillId="0" borderId="76" xfId="68" applyFont="1" applyBorder="1" applyAlignment="1">
      <alignment horizontal="left" vertical="center"/>
      <protection/>
    </xf>
    <xf numFmtId="2" fontId="59" fillId="33" borderId="69" xfId="68" applyNumberFormat="1" applyFont="1" applyFill="1" applyBorder="1" applyAlignment="1">
      <alignment horizontal="center" vertical="center"/>
      <protection/>
    </xf>
    <xf numFmtId="2" fontId="59" fillId="33" borderId="43" xfId="68" applyNumberFormat="1" applyFont="1" applyFill="1" applyBorder="1" applyAlignment="1">
      <alignment horizontal="center" vertical="center"/>
      <protection/>
    </xf>
    <xf numFmtId="2" fontId="59" fillId="33" borderId="60" xfId="68" applyNumberFormat="1" applyFont="1" applyFill="1" applyBorder="1" applyAlignment="1">
      <alignment horizontal="center" vertical="center"/>
      <protection/>
    </xf>
    <xf numFmtId="2" fontId="59" fillId="33" borderId="21" xfId="68" applyNumberFormat="1" applyFont="1" applyFill="1" applyBorder="1" applyAlignment="1">
      <alignment horizontal="center" vertical="center"/>
      <protection/>
    </xf>
    <xf numFmtId="2" fontId="59" fillId="33" borderId="26" xfId="68" applyNumberFormat="1" applyFont="1" applyFill="1" applyBorder="1" applyAlignment="1">
      <alignment horizontal="center" vertical="center"/>
      <protection/>
    </xf>
    <xf numFmtId="0" fontId="61" fillId="0" borderId="56" xfId="68" applyFont="1" applyBorder="1" applyAlignment="1">
      <alignment horizontal="left" vertical="center"/>
      <protection/>
    </xf>
    <xf numFmtId="0" fontId="61" fillId="0" borderId="10" xfId="68" applyFont="1" applyBorder="1" applyAlignment="1">
      <alignment horizontal="left" vertical="center"/>
      <protection/>
    </xf>
    <xf numFmtId="0" fontId="61" fillId="0" borderId="65" xfId="68" applyFont="1" applyBorder="1" applyAlignment="1">
      <alignment horizontal="left" vertical="center"/>
      <protection/>
    </xf>
    <xf numFmtId="0" fontId="64" fillId="28" borderId="98" xfId="68" applyFont="1" applyFill="1" applyBorder="1" applyAlignment="1">
      <alignment horizontal="center" vertical="center" wrapText="1"/>
      <protection/>
    </xf>
    <xf numFmtId="0" fontId="64" fillId="28" borderId="99" xfId="68" applyFont="1" applyFill="1" applyBorder="1" applyAlignment="1">
      <alignment horizontal="center" vertical="center" wrapText="1"/>
      <protection/>
    </xf>
    <xf numFmtId="0" fontId="64" fillId="28" borderId="100" xfId="68" applyFont="1" applyFill="1" applyBorder="1" applyAlignment="1">
      <alignment horizontal="center" vertical="center" wrapText="1"/>
      <protection/>
    </xf>
    <xf numFmtId="0" fontId="61" fillId="0" borderId="86" xfId="68" applyFont="1" applyBorder="1" applyAlignment="1">
      <alignment horizontal="center" vertical="center"/>
      <protection/>
    </xf>
    <xf numFmtId="0" fontId="61" fillId="0" borderId="44" xfId="68" applyFont="1" applyBorder="1" applyAlignment="1">
      <alignment horizontal="left" vertical="center"/>
      <protection/>
    </xf>
    <xf numFmtId="0" fontId="65" fillId="0" borderId="96" xfId="68" applyFont="1" applyBorder="1" applyAlignment="1">
      <alignment horizontal="center" vertical="center"/>
      <protection/>
    </xf>
    <xf numFmtId="0" fontId="65" fillId="0" borderId="97" xfId="68" applyFont="1" applyBorder="1" applyAlignment="1">
      <alignment horizontal="center" vertical="center"/>
      <protection/>
    </xf>
    <xf numFmtId="0" fontId="64" fillId="0" borderId="101" xfId="68" applyFont="1" applyBorder="1" applyAlignment="1">
      <alignment horizontal="center" vertical="center" wrapText="1"/>
      <protection/>
    </xf>
    <xf numFmtId="0" fontId="64" fillId="0" borderId="102" xfId="68" applyFont="1" applyBorder="1" applyAlignment="1">
      <alignment horizontal="center" vertical="center" wrapText="1"/>
      <protection/>
    </xf>
    <xf numFmtId="0" fontId="61" fillId="0" borderId="98" xfId="68" applyFont="1" applyBorder="1" applyAlignment="1">
      <alignment horizontal="center" vertical="center"/>
      <protection/>
    </xf>
    <xf numFmtId="0" fontId="61" fillId="0" borderId="103" xfId="68" applyFont="1" applyBorder="1" applyAlignment="1">
      <alignment horizontal="center" vertical="center"/>
      <protection/>
    </xf>
    <xf numFmtId="0" fontId="64" fillId="28" borderId="104" xfId="6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shrinkToFit="1"/>
    </xf>
    <xf numFmtId="38" fontId="3" fillId="0" borderId="89" xfId="0" applyNumberFormat="1" applyFont="1" applyFill="1" applyBorder="1" applyAlignment="1" applyProtection="1">
      <alignment horizontal="right" vertical="center"/>
      <protection/>
    </xf>
    <xf numFmtId="38" fontId="3" fillId="0" borderId="41" xfId="0" applyNumberFormat="1" applyFont="1" applyFill="1" applyBorder="1" applyAlignment="1" applyProtection="1">
      <alignment horizontal="right" vertical="center"/>
      <protection/>
    </xf>
    <xf numFmtId="38" fontId="3" fillId="0" borderId="23" xfId="0" applyNumberFormat="1" applyFont="1" applyFill="1" applyBorder="1" applyAlignment="1" applyProtection="1">
      <alignment horizontal="right" vertical="center"/>
      <protection/>
    </xf>
    <xf numFmtId="38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3" fillId="0" borderId="26" xfId="0" applyNumberFormat="1" applyFont="1" applyFill="1" applyBorder="1" applyAlignment="1" applyProtection="1">
      <alignment horizontal="right" vertical="center"/>
      <protection/>
    </xf>
    <xf numFmtId="38" fontId="3" fillId="0" borderId="18" xfId="0" applyNumberFormat="1" applyFont="1" applyFill="1" applyBorder="1" applyAlignment="1" applyProtection="1">
      <alignment horizontal="right" vertical="center"/>
      <protection/>
    </xf>
    <xf numFmtId="38" fontId="10" fillId="0" borderId="32" xfId="66" applyNumberFormat="1" applyFont="1" applyFill="1" applyBorder="1" applyAlignment="1" applyProtection="1">
      <alignment horizontal="right" vertical="center"/>
      <protection/>
    </xf>
    <xf numFmtId="38" fontId="10" fillId="0" borderId="11" xfId="66" applyNumberFormat="1" applyFont="1" applyFill="1" applyBorder="1" applyAlignment="1" applyProtection="1">
      <alignment horizontal="right" vertical="center"/>
      <protection/>
    </xf>
    <xf numFmtId="0" fontId="4" fillId="0" borderId="33" xfId="66" applyFont="1" applyBorder="1" applyAlignment="1" applyProtection="1">
      <alignment horizontal="center" vertical="center"/>
      <protection/>
    </xf>
    <xf numFmtId="0" fontId="2" fillId="0" borderId="10" xfId="66" applyFont="1" applyBorder="1" applyAlignment="1" applyProtection="1">
      <alignment horizontal="center" vertical="center"/>
      <protection/>
    </xf>
    <xf numFmtId="0" fontId="3" fillId="28" borderId="22" xfId="66" applyFont="1" applyFill="1" applyBorder="1" applyAlignment="1" applyProtection="1">
      <alignment horizontal="center" vertical="center" shrinkToFit="1"/>
      <protection locked="0"/>
    </xf>
    <xf numFmtId="0" fontId="3" fillId="28" borderId="50" xfId="66" applyFont="1" applyFill="1" applyBorder="1" applyAlignment="1" applyProtection="1">
      <alignment horizontal="center" vertical="center" shrinkToFit="1"/>
      <protection locked="0"/>
    </xf>
    <xf numFmtId="0" fontId="3" fillId="28" borderId="37" xfId="66" applyFont="1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87" fontId="11" fillId="0" borderId="22" xfId="52" applyNumberFormat="1" applyFont="1" applyFill="1" applyBorder="1" applyAlignment="1" applyProtection="1">
      <alignment horizontal="center" vertical="center"/>
      <protection/>
    </xf>
    <xf numFmtId="187" fontId="11" fillId="0" borderId="50" xfId="52" applyNumberFormat="1" applyFont="1" applyFill="1" applyBorder="1" applyAlignment="1" applyProtection="1">
      <alignment horizontal="center" vertical="center"/>
      <protection/>
    </xf>
    <xf numFmtId="187" fontId="11" fillId="0" borderId="37" xfId="52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Fill="1" applyBorder="1" applyAlignment="1" applyProtection="1">
      <alignment horizontal="center" vertical="center"/>
      <protection/>
    </xf>
    <xf numFmtId="187" fontId="11" fillId="0" borderId="10" xfId="52" applyNumberFormat="1" applyFont="1" applyFill="1" applyBorder="1" applyAlignment="1" applyProtection="1">
      <alignment horizontal="center" vertical="center"/>
      <protection/>
    </xf>
    <xf numFmtId="187" fontId="11" fillId="0" borderId="15" xfId="52" applyNumberFormat="1" applyFont="1" applyFill="1" applyBorder="1" applyAlignment="1" applyProtection="1">
      <alignment horizontal="center" vertical="center"/>
      <protection/>
    </xf>
    <xf numFmtId="193" fontId="10" fillId="28" borderId="32" xfId="66" applyNumberFormat="1" applyFont="1" applyFill="1" applyBorder="1" applyAlignment="1" applyProtection="1">
      <alignment horizontal="center" vertical="center" shrinkToFit="1"/>
      <protection locked="0"/>
    </xf>
    <xf numFmtId="193" fontId="10" fillId="28" borderId="11" xfId="66" applyNumberFormat="1" applyFont="1" applyFill="1" applyBorder="1" applyAlignment="1" applyProtection="1">
      <alignment horizontal="center" vertical="center" shrinkToFit="1"/>
      <protection locked="0"/>
    </xf>
    <xf numFmtId="193" fontId="10" fillId="28" borderId="12" xfId="66" applyNumberFormat="1" applyFont="1" applyFill="1" applyBorder="1" applyAlignment="1" applyProtection="1">
      <alignment horizontal="center" vertical="center" shrinkToFit="1"/>
      <protection locked="0"/>
    </xf>
    <xf numFmtId="0" fontId="3" fillId="28" borderId="32" xfId="66" applyFont="1" applyFill="1" applyBorder="1" applyAlignment="1" applyProtection="1">
      <alignment horizontal="center" vertical="center" shrinkToFit="1"/>
      <protection locked="0"/>
    </xf>
    <xf numFmtId="0" fontId="3" fillId="28" borderId="11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3" fillId="28" borderId="11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3" fillId="0" borderId="55" xfId="0" applyNumberFormat="1" applyFont="1" applyFill="1" applyBorder="1" applyAlignment="1" applyProtection="1">
      <alignment horizontal="right" vertical="center"/>
      <protection/>
    </xf>
    <xf numFmtId="38" fontId="3" fillId="0" borderId="105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38" fontId="9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93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9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10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right" vertical="center"/>
      <protection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38" fontId="10" fillId="0" borderId="34" xfId="0" applyNumberFormat="1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0" fillId="0" borderId="67" xfId="0" applyNumberFormat="1" applyFont="1" applyFill="1" applyBorder="1" applyAlignment="1" applyProtection="1">
      <alignment horizontal="right" vertical="center"/>
      <protection/>
    </xf>
    <xf numFmtId="0" fontId="10" fillId="0" borderId="56" xfId="0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1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4591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48482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6391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5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6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30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0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1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3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48482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7315200" y="6905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6905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5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6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7315200" y="6905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8195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315200" y="69056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48482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152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152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9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1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3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4" name="Text Box 3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9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0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73152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0058400" y="93821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315200" y="497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8572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4600575" y="6000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819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92202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57175"/>
    <xdr:sp fLocksText="0">
      <xdr:nvSpPr>
        <xdr:cNvPr id="5" name="Text Box 2"/>
        <xdr:cNvSpPr txBox="1">
          <a:spLocks noChangeArrowheads="1"/>
        </xdr:cNvSpPr>
      </xdr:nvSpPr>
      <xdr:spPr>
        <a:xfrm>
          <a:off x="7315200" y="69056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48482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15200" y="92202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3305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7315200" y="61341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4" name="Text Box 1"/>
        <xdr:cNvSpPr txBox="1">
          <a:spLocks noChangeArrowheads="1"/>
        </xdr:cNvSpPr>
      </xdr:nvSpPr>
      <xdr:spPr>
        <a:xfrm>
          <a:off x="7315200" y="61341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15200" y="9220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15200" y="9220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7315200" y="3562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9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1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4" name="Text Box 3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228600</xdr:colOff>
      <xdr:row>11</xdr:row>
      <xdr:rowOff>19050</xdr:rowOff>
    </xdr:from>
    <xdr:ext cx="76200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4572000" y="332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57175"/>
    <xdr:sp fLocksText="0">
      <xdr:nvSpPr>
        <xdr:cNvPr id="28" name="Text Box 1"/>
        <xdr:cNvSpPr txBox="1">
          <a:spLocks noChangeArrowheads="1"/>
        </xdr:cNvSpPr>
      </xdr:nvSpPr>
      <xdr:spPr>
        <a:xfrm>
          <a:off x="4600575" y="4076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29" name="Text Box 2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2" name="Text Box 3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2533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80581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4600575" y="35623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285750"/>
    <xdr:sp fLocksText="0">
      <xdr:nvSpPr>
        <xdr:cNvPr id="6" name="Text Box 2"/>
        <xdr:cNvSpPr txBox="1">
          <a:spLocks noChangeArrowheads="1"/>
        </xdr:cNvSpPr>
      </xdr:nvSpPr>
      <xdr:spPr>
        <a:xfrm>
          <a:off x="4600575" y="70294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2276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26</xdr:row>
      <xdr:rowOff>0</xdr:rowOff>
    </xdr:from>
    <xdr:ext cx="8572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71628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562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27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3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0" name="Text Box 4"/>
        <xdr:cNvSpPr txBox="1">
          <a:spLocks noChangeArrowheads="1"/>
        </xdr:cNvSpPr>
      </xdr:nvSpPr>
      <xdr:spPr>
        <a:xfrm>
          <a:off x="4600575" y="3048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7162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7315200" y="63912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7162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7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2" name="Text Box 3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3" name="Text Box 4"/>
        <xdr:cNvSpPr txBox="1">
          <a:spLocks noChangeArrowheads="1"/>
        </xdr:cNvSpPr>
      </xdr:nvSpPr>
      <xdr:spPr>
        <a:xfrm>
          <a:off x="4600575" y="3048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3048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6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7" name="Text Box 4"/>
        <xdr:cNvSpPr txBox="1">
          <a:spLocks noChangeArrowheads="1"/>
        </xdr:cNvSpPr>
      </xdr:nvSpPr>
      <xdr:spPr>
        <a:xfrm>
          <a:off x="4600575" y="2790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2790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19" name="Text Box 4"/>
        <xdr:cNvSpPr txBox="1">
          <a:spLocks noChangeArrowheads="1"/>
        </xdr:cNvSpPr>
      </xdr:nvSpPr>
      <xdr:spPr>
        <a:xfrm>
          <a:off x="4600575" y="2276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600575" y="2276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1" name="Text Box 4"/>
        <xdr:cNvSpPr txBox="1">
          <a:spLocks noChangeArrowheads="1"/>
        </xdr:cNvSpPr>
      </xdr:nvSpPr>
      <xdr:spPr>
        <a:xfrm>
          <a:off x="4600575" y="20193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20193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95275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63912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15200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315200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7315200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38125"/>
    <xdr:sp fLocksText="0">
      <xdr:nvSpPr>
        <xdr:cNvPr id="6" name="Text Box 4"/>
        <xdr:cNvSpPr txBox="1">
          <a:spLocks noChangeArrowheads="1"/>
        </xdr:cNvSpPr>
      </xdr:nvSpPr>
      <xdr:spPr>
        <a:xfrm>
          <a:off x="731520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6391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0" name="Text Box 2"/>
        <xdr:cNvSpPr txBox="1">
          <a:spLocks noChangeArrowheads="1"/>
        </xdr:cNvSpPr>
      </xdr:nvSpPr>
      <xdr:spPr>
        <a:xfrm>
          <a:off x="7315200" y="2790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7315200" y="2790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1.37890625" style="216" customWidth="1"/>
    <col min="2" max="2" width="3.625" style="216" customWidth="1"/>
    <col min="3" max="3" width="8.125" style="216" customWidth="1"/>
    <col min="4" max="4" width="28.50390625" style="216" customWidth="1"/>
    <col min="5" max="12" width="8.625" style="216" customWidth="1"/>
    <col min="13" max="13" width="3.125" style="216" customWidth="1"/>
    <col min="14" max="16384" width="9.00390625" style="216" customWidth="1"/>
  </cols>
  <sheetData>
    <row r="2" s="215" customFormat="1" ht="17.25">
      <c r="C2" s="214" t="s">
        <v>445</v>
      </c>
    </row>
    <row r="3" ht="13.5" customHeight="1"/>
    <row r="4" s="218" customFormat="1" ht="13.5" customHeight="1">
      <c r="C4" s="217" t="s">
        <v>446</v>
      </c>
    </row>
    <row r="5" s="218" customFormat="1" ht="13.5" customHeight="1">
      <c r="C5" s="219"/>
    </row>
    <row r="6" s="218" customFormat="1" ht="13.5" customHeight="1">
      <c r="C6" s="219" t="s">
        <v>447</v>
      </c>
    </row>
    <row r="7" s="218" customFormat="1" ht="13.5" customHeight="1">
      <c r="C7" s="219"/>
    </row>
    <row r="8" s="218" customFormat="1" ht="13.5">
      <c r="C8" s="219" t="s">
        <v>448</v>
      </c>
    </row>
    <row r="9" s="218" customFormat="1" ht="13.5" customHeight="1">
      <c r="C9" s="220" t="s">
        <v>449</v>
      </c>
    </row>
    <row r="10" s="218" customFormat="1" ht="13.5" customHeight="1">
      <c r="C10" s="219"/>
    </row>
    <row r="11" s="218" customFormat="1" ht="13.5" customHeight="1">
      <c r="C11" s="219" t="s">
        <v>450</v>
      </c>
    </row>
    <row r="12" s="218" customFormat="1" ht="13.5" customHeight="1">
      <c r="C12" s="219"/>
    </row>
    <row r="13" s="218" customFormat="1" ht="13.5" customHeight="1">
      <c r="C13" s="219" t="s">
        <v>451</v>
      </c>
    </row>
    <row r="14" s="218" customFormat="1" ht="13.5" customHeight="1">
      <c r="C14" s="219"/>
    </row>
    <row r="15" s="218" customFormat="1" ht="13.5" customHeight="1">
      <c r="C15" s="219" t="s">
        <v>452</v>
      </c>
    </row>
    <row r="16" s="218" customFormat="1" ht="13.5" customHeight="1">
      <c r="C16" s="221" t="s">
        <v>453</v>
      </c>
    </row>
    <row r="17" s="218" customFormat="1" ht="13.5" customHeight="1">
      <c r="C17" s="221"/>
    </row>
    <row r="18" spans="3:5" s="218" customFormat="1" ht="13.5" customHeight="1">
      <c r="C18" s="222" t="s">
        <v>454</v>
      </c>
      <c r="D18" s="223"/>
      <c r="E18" s="223"/>
    </row>
    <row r="19" spans="3:5" s="218" customFormat="1" ht="13.5" customHeight="1">
      <c r="C19" s="224" t="s">
        <v>455</v>
      </c>
      <c r="D19" s="223"/>
      <c r="E19" s="223"/>
    </row>
    <row r="20" spans="3:5" s="218" customFormat="1" ht="13.5" customHeight="1">
      <c r="C20" s="224" t="s">
        <v>456</v>
      </c>
      <c r="D20" s="223"/>
      <c r="E20" s="223"/>
    </row>
    <row r="21" spans="3:5" s="218" customFormat="1" ht="11.25" customHeight="1">
      <c r="C21" s="222"/>
      <c r="D21" s="223"/>
      <c r="E21" s="223"/>
    </row>
    <row r="22" spans="3:5" s="218" customFormat="1" ht="13.5" customHeight="1">
      <c r="C22" s="222" t="s">
        <v>457</v>
      </c>
      <c r="D22" s="223"/>
      <c r="E22" s="223"/>
    </row>
    <row r="23" spans="3:5" s="218" customFormat="1" ht="13.5" customHeight="1">
      <c r="C23" s="224" t="s">
        <v>458</v>
      </c>
      <c r="D23" s="223"/>
      <c r="E23" s="223"/>
    </row>
    <row r="24" spans="3:5" s="218" customFormat="1" ht="11.25" customHeight="1">
      <c r="C24" s="222" t="s">
        <v>459</v>
      </c>
      <c r="D24" s="223"/>
      <c r="E24" s="223"/>
    </row>
    <row r="25" spans="3:5" s="218" customFormat="1" ht="13.5" customHeight="1">
      <c r="C25" s="222" t="s">
        <v>460</v>
      </c>
      <c r="D25" s="223"/>
      <c r="E25" s="223"/>
    </row>
    <row r="26" spans="3:5" s="218" customFormat="1" ht="13.5" customHeight="1">
      <c r="C26" s="224" t="s">
        <v>461</v>
      </c>
      <c r="D26" s="223"/>
      <c r="E26" s="223"/>
    </row>
    <row r="27" spans="3:5" s="218" customFormat="1" ht="13.5" customHeight="1">
      <c r="C27" s="224" t="s">
        <v>462</v>
      </c>
      <c r="D27" s="223"/>
      <c r="E27" s="223"/>
    </row>
    <row r="28" spans="3:5" s="218" customFormat="1" ht="11.25" customHeight="1">
      <c r="C28" s="222"/>
      <c r="D28" s="223"/>
      <c r="E28" s="223"/>
    </row>
    <row r="29" spans="3:5" s="218" customFormat="1" ht="13.5" customHeight="1">
      <c r="C29" s="222" t="s">
        <v>463</v>
      </c>
      <c r="D29" s="223"/>
      <c r="E29" s="223"/>
    </row>
    <row r="30" spans="3:5" s="218" customFormat="1" ht="13.5" customHeight="1">
      <c r="C30" s="224" t="s">
        <v>464</v>
      </c>
      <c r="D30" s="223"/>
      <c r="E30" s="223"/>
    </row>
    <row r="31" spans="3:5" s="218" customFormat="1" ht="11.25" customHeight="1">
      <c r="C31" s="224" t="s">
        <v>465</v>
      </c>
      <c r="D31" s="223"/>
      <c r="E31" s="223"/>
    </row>
    <row r="32" spans="3:5" s="218" customFormat="1" ht="13.5" customHeight="1">
      <c r="C32" s="222" t="s">
        <v>466</v>
      </c>
      <c r="D32" s="223"/>
      <c r="E32" s="223"/>
    </row>
    <row r="33" spans="3:5" s="218" customFormat="1" ht="13.5" customHeight="1">
      <c r="C33" s="224" t="s">
        <v>467</v>
      </c>
      <c r="D33" s="223"/>
      <c r="E33" s="223"/>
    </row>
    <row r="34" spans="3:5" s="218" customFormat="1" ht="11.25" customHeight="1">
      <c r="C34" s="222"/>
      <c r="D34" s="223"/>
      <c r="E34" s="223"/>
    </row>
    <row r="35" spans="3:5" s="218" customFormat="1" ht="13.5" customHeight="1">
      <c r="C35" s="222" t="s">
        <v>468</v>
      </c>
      <c r="D35" s="223"/>
      <c r="E35" s="223"/>
    </row>
    <row r="36" spans="3:5" s="218" customFormat="1" ht="13.5" customHeight="1">
      <c r="C36" s="224" t="s">
        <v>469</v>
      </c>
      <c r="D36" s="223"/>
      <c r="E36" s="223"/>
    </row>
    <row r="37" spans="3:5" s="218" customFormat="1" ht="11.25" customHeight="1">
      <c r="C37" s="222"/>
      <c r="D37" s="223"/>
      <c r="E37" s="223"/>
    </row>
    <row r="38" spans="3:5" s="218" customFormat="1" ht="13.5" customHeight="1">
      <c r="C38" s="222" t="s">
        <v>470</v>
      </c>
      <c r="D38" s="223"/>
      <c r="E38" s="223"/>
    </row>
    <row r="39" spans="3:5" s="218" customFormat="1" ht="11.25" customHeight="1">
      <c r="C39" s="222"/>
      <c r="D39" s="223"/>
      <c r="E39" s="223"/>
    </row>
    <row r="40" spans="3:5" s="218" customFormat="1" ht="13.5" customHeight="1">
      <c r="C40" s="222" t="s">
        <v>471</v>
      </c>
      <c r="D40" s="223"/>
      <c r="E40" s="223"/>
    </row>
    <row r="41" spans="3:5" s="218" customFormat="1" ht="13.5" customHeight="1">
      <c r="C41" s="224" t="s">
        <v>472</v>
      </c>
      <c r="D41" s="223"/>
      <c r="E41" s="223"/>
    </row>
    <row r="42" spans="3:5" s="218" customFormat="1" ht="11.25" customHeight="1">
      <c r="C42" s="224"/>
      <c r="D42" s="223"/>
      <c r="E42" s="223"/>
    </row>
    <row r="43" spans="3:5" s="218" customFormat="1" ht="13.5" customHeight="1">
      <c r="C43" s="222" t="s">
        <v>473</v>
      </c>
      <c r="D43" s="223"/>
      <c r="E43" s="223"/>
    </row>
    <row r="44" spans="3:5" s="218" customFormat="1" ht="13.5" customHeight="1">
      <c r="C44" s="224" t="s">
        <v>474</v>
      </c>
      <c r="D44" s="223"/>
      <c r="E44" s="223"/>
    </row>
    <row r="45" spans="3:5" s="218" customFormat="1" ht="11.25" customHeight="1">
      <c r="C45" s="224"/>
      <c r="D45" s="223"/>
      <c r="E45" s="223"/>
    </row>
    <row r="46" spans="3:5" s="218" customFormat="1" ht="13.5" customHeight="1">
      <c r="C46" s="220" t="s">
        <v>475</v>
      </c>
      <c r="D46" s="223"/>
      <c r="E46" s="223"/>
    </row>
    <row r="47" spans="3:5" s="218" customFormat="1" ht="13.5" customHeight="1">
      <c r="C47" s="224" t="s">
        <v>476</v>
      </c>
      <c r="D47" s="223"/>
      <c r="E47" s="223"/>
    </row>
    <row r="48" spans="3:5" s="218" customFormat="1" ht="11.25" customHeight="1">
      <c r="C48" s="224"/>
      <c r="D48" s="223"/>
      <c r="E48" s="223"/>
    </row>
    <row r="49" spans="3:5" s="218" customFormat="1" ht="13.5" customHeight="1">
      <c r="C49" s="220" t="s">
        <v>477</v>
      </c>
      <c r="D49" s="223"/>
      <c r="E49" s="223"/>
    </row>
    <row r="50" spans="3:5" s="218" customFormat="1" ht="11.25" customHeight="1">
      <c r="C50" s="220"/>
      <c r="D50" s="223"/>
      <c r="E50" s="223"/>
    </row>
    <row r="51" spans="3:5" s="218" customFormat="1" ht="13.5" customHeight="1">
      <c r="C51" s="220" t="s">
        <v>478</v>
      </c>
      <c r="D51" s="223"/>
      <c r="E51" s="223"/>
    </row>
    <row r="52" spans="3:5" s="218" customFormat="1" ht="11.25" customHeight="1">
      <c r="C52" s="220"/>
      <c r="D52" s="223"/>
      <c r="E52" s="223"/>
    </row>
    <row r="53" s="218" customFormat="1" ht="13.5" customHeight="1">
      <c r="C53" s="221" t="s">
        <v>479</v>
      </c>
    </row>
    <row r="54" s="218" customFormat="1" ht="13.5" customHeight="1">
      <c r="C54" s="219" t="s">
        <v>480</v>
      </c>
    </row>
    <row r="55" s="218" customFormat="1" ht="13.5" customHeight="1">
      <c r="C55" s="219"/>
    </row>
    <row r="56" s="218" customFormat="1" ht="13.5" customHeight="1">
      <c r="C56" s="219" t="s">
        <v>481</v>
      </c>
    </row>
    <row r="57" s="218" customFormat="1" ht="13.5" customHeight="1">
      <c r="C57" s="221" t="s">
        <v>482</v>
      </c>
    </row>
    <row r="58" s="218" customFormat="1" ht="13.5" customHeight="1">
      <c r="C58" s="219"/>
    </row>
    <row r="59" s="218" customFormat="1" ht="13.5" customHeight="1">
      <c r="C59" s="219" t="s">
        <v>483</v>
      </c>
    </row>
    <row r="60" s="218" customFormat="1" ht="13.5" customHeight="1">
      <c r="C60" s="221" t="s">
        <v>484</v>
      </c>
    </row>
    <row r="61" s="218" customFormat="1" ht="13.5" customHeight="1">
      <c r="C61" s="219"/>
    </row>
    <row r="62" s="218" customFormat="1" ht="13.5" customHeight="1">
      <c r="C62" s="219" t="s">
        <v>485</v>
      </c>
    </row>
    <row r="63" s="218" customFormat="1" ht="13.5" customHeight="1">
      <c r="C63" s="219"/>
    </row>
    <row r="64" s="218" customFormat="1" ht="13.5" customHeight="1">
      <c r="C64" s="219" t="s">
        <v>486</v>
      </c>
    </row>
    <row r="65" s="218" customFormat="1" ht="13.5" customHeight="1">
      <c r="C65" s="225" t="s">
        <v>487</v>
      </c>
    </row>
    <row r="66" s="218" customFormat="1" ht="13.5" customHeight="1">
      <c r="C66" s="225" t="s">
        <v>488</v>
      </c>
    </row>
    <row r="67" s="218" customFormat="1" ht="13.5" customHeight="1">
      <c r="C67" s="219" t="s">
        <v>489</v>
      </c>
    </row>
    <row r="68" s="218" customFormat="1" ht="13.5" customHeight="1">
      <c r="C68" s="219" t="s">
        <v>490</v>
      </c>
    </row>
    <row r="69" s="218" customFormat="1" ht="13.5" customHeight="1">
      <c r="C69" s="219"/>
    </row>
    <row r="70" s="218" customFormat="1" ht="13.5" customHeight="1">
      <c r="C70" s="219" t="s">
        <v>491</v>
      </c>
    </row>
    <row r="71" spans="3:4" ht="13.5">
      <c r="C71" s="221" t="s">
        <v>492</v>
      </c>
      <c r="D71" s="225"/>
    </row>
    <row r="72" ht="13.5">
      <c r="C72" s="221" t="s">
        <v>493</v>
      </c>
    </row>
    <row r="73" s="218" customFormat="1" ht="13.5" customHeight="1">
      <c r="C73" s="219" t="s">
        <v>494</v>
      </c>
    </row>
    <row r="74" s="218" customFormat="1" ht="13.5" customHeight="1">
      <c r="C74" s="219"/>
    </row>
    <row r="75" s="218" customFormat="1" ht="13.5" customHeight="1">
      <c r="C75" s="219" t="s">
        <v>495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539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151</v>
      </c>
      <c r="D4" s="468"/>
      <c r="E4" s="468"/>
      <c r="F4" s="469" t="s">
        <v>8</v>
      </c>
      <c r="G4" s="469"/>
      <c r="H4" s="470">
        <f>SUM(E24+J24+O24+T24)</f>
        <v>31550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SUM(F24+K24+P24+U24)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35" t="s">
        <v>13</v>
      </c>
      <c r="G5" s="462" t="s">
        <v>16</v>
      </c>
      <c r="H5" s="462"/>
      <c r="I5" s="462"/>
      <c r="J5" s="464"/>
      <c r="K5" s="18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 t="s">
        <v>334</v>
      </c>
      <c r="C6" s="184" t="s">
        <v>157</v>
      </c>
      <c r="D6" s="207" t="s">
        <v>522</v>
      </c>
      <c r="E6" s="175">
        <v>5900</v>
      </c>
      <c r="F6" s="227"/>
      <c r="G6" s="16"/>
      <c r="H6" s="184"/>
      <c r="I6" s="191"/>
      <c r="J6" s="175"/>
      <c r="K6" s="133"/>
      <c r="L6" s="26"/>
      <c r="M6" s="184" t="s">
        <v>328</v>
      </c>
      <c r="N6" s="282"/>
      <c r="O6" s="175">
        <v>450</v>
      </c>
      <c r="P6" s="227"/>
      <c r="Q6" s="271"/>
      <c r="R6" s="184" t="s">
        <v>314</v>
      </c>
      <c r="S6" s="211"/>
      <c r="T6" s="175">
        <v>700</v>
      </c>
      <c r="U6" s="227"/>
      <c r="V6" s="150"/>
      <c r="W6" s="10" t="s">
        <v>345</v>
      </c>
      <c r="X6" s="151"/>
    </row>
    <row r="7" spans="2:24" ht="20.25" customHeight="1">
      <c r="B7" s="157"/>
      <c r="C7" s="134" t="s">
        <v>152</v>
      </c>
      <c r="D7" s="191" t="s">
        <v>522</v>
      </c>
      <c r="E7" s="135">
        <v>3300</v>
      </c>
      <c r="F7" s="46"/>
      <c r="G7" s="31"/>
      <c r="H7" s="252"/>
      <c r="I7" s="191"/>
      <c r="J7" s="135"/>
      <c r="K7" s="36"/>
      <c r="L7" s="30"/>
      <c r="M7" s="134" t="s">
        <v>161</v>
      </c>
      <c r="N7" s="166"/>
      <c r="O7" s="135">
        <v>100</v>
      </c>
      <c r="P7" s="46"/>
      <c r="Q7" s="98"/>
      <c r="R7" s="134" t="s">
        <v>146</v>
      </c>
      <c r="S7" s="162"/>
      <c r="T7" s="132">
        <v>300</v>
      </c>
      <c r="U7" s="46"/>
      <c r="V7" s="150"/>
      <c r="W7" s="155" t="s">
        <v>574</v>
      </c>
      <c r="X7" s="151"/>
    </row>
    <row r="8" spans="2:24" ht="20.25" customHeight="1">
      <c r="B8" s="157"/>
      <c r="C8" s="134" t="s">
        <v>158</v>
      </c>
      <c r="D8" s="191" t="s">
        <v>330</v>
      </c>
      <c r="E8" s="135">
        <v>1700</v>
      </c>
      <c r="F8" s="46"/>
      <c r="G8" s="31"/>
      <c r="H8" s="134"/>
      <c r="I8" s="191"/>
      <c r="J8" s="132"/>
      <c r="K8" s="36"/>
      <c r="L8" s="30"/>
      <c r="M8" s="134" t="s">
        <v>162</v>
      </c>
      <c r="N8" s="166"/>
      <c r="O8" s="132">
        <v>800</v>
      </c>
      <c r="P8" s="46"/>
      <c r="Q8" s="98"/>
      <c r="R8" s="134" t="s">
        <v>160</v>
      </c>
      <c r="S8" s="162"/>
      <c r="T8" s="132">
        <v>400</v>
      </c>
      <c r="U8" s="46"/>
      <c r="V8" s="150"/>
      <c r="W8" s="155" t="s">
        <v>543</v>
      </c>
      <c r="X8" s="151"/>
    </row>
    <row r="9" spans="2:24" ht="20.25" customHeight="1">
      <c r="B9" s="157"/>
      <c r="C9" s="134" t="s">
        <v>159</v>
      </c>
      <c r="D9" s="191" t="s">
        <v>522</v>
      </c>
      <c r="E9" s="135">
        <v>4050</v>
      </c>
      <c r="F9" s="46"/>
      <c r="G9" s="31"/>
      <c r="H9" s="134"/>
      <c r="I9" s="191"/>
      <c r="J9" s="132"/>
      <c r="K9" s="36"/>
      <c r="L9" s="30"/>
      <c r="M9" s="134" t="s">
        <v>314</v>
      </c>
      <c r="N9" s="166"/>
      <c r="O9" s="132">
        <v>150</v>
      </c>
      <c r="P9" s="46"/>
      <c r="Q9" s="98"/>
      <c r="R9" s="134" t="s">
        <v>156</v>
      </c>
      <c r="S9" s="162"/>
      <c r="T9" s="132">
        <v>350</v>
      </c>
      <c r="U9" s="46"/>
      <c r="V9" s="150"/>
      <c r="W9" s="155" t="s">
        <v>346</v>
      </c>
      <c r="X9" s="151"/>
    </row>
    <row r="10" spans="2:24" ht="20.25" customHeight="1">
      <c r="B10" s="157"/>
      <c r="C10" s="134" t="s">
        <v>153</v>
      </c>
      <c r="D10" s="191" t="s">
        <v>522</v>
      </c>
      <c r="E10" s="135">
        <v>1550</v>
      </c>
      <c r="F10" s="46"/>
      <c r="G10" s="31"/>
      <c r="H10" s="134"/>
      <c r="I10" s="191"/>
      <c r="J10" s="132"/>
      <c r="K10" s="36"/>
      <c r="L10" s="30"/>
      <c r="M10" s="134" t="s">
        <v>163</v>
      </c>
      <c r="N10" s="194" t="s">
        <v>164</v>
      </c>
      <c r="O10" s="132">
        <v>550</v>
      </c>
      <c r="P10" s="46"/>
      <c r="Q10" s="98"/>
      <c r="R10" s="134"/>
      <c r="S10" s="191"/>
      <c r="T10" s="132"/>
      <c r="U10" s="33"/>
      <c r="V10" s="150"/>
      <c r="W10" s="10"/>
      <c r="X10" s="151"/>
    </row>
    <row r="11" spans="2:24" ht="20.25" customHeight="1">
      <c r="B11" s="157" t="s">
        <v>335</v>
      </c>
      <c r="C11" s="134" t="s">
        <v>154</v>
      </c>
      <c r="D11" s="191" t="s">
        <v>330</v>
      </c>
      <c r="E11" s="135">
        <v>900</v>
      </c>
      <c r="F11" s="46"/>
      <c r="G11" s="31"/>
      <c r="H11" s="134"/>
      <c r="I11" s="191"/>
      <c r="J11" s="132"/>
      <c r="K11" s="36"/>
      <c r="L11" s="30"/>
      <c r="M11" s="134"/>
      <c r="N11" s="166"/>
      <c r="O11" s="132"/>
      <c r="P11" s="97"/>
      <c r="Q11" s="98"/>
      <c r="R11" s="134"/>
      <c r="S11" s="162"/>
      <c r="T11" s="132"/>
      <c r="U11" s="33"/>
      <c r="V11" s="150"/>
      <c r="W11" s="10" t="s">
        <v>575</v>
      </c>
      <c r="X11" s="151"/>
    </row>
    <row r="12" spans="2:24" ht="20.25" customHeight="1">
      <c r="B12" s="157"/>
      <c r="C12" s="134" t="s">
        <v>155</v>
      </c>
      <c r="D12" s="191" t="s">
        <v>522</v>
      </c>
      <c r="E12" s="135">
        <v>3400</v>
      </c>
      <c r="F12" s="46"/>
      <c r="G12" s="31"/>
      <c r="H12" s="134"/>
      <c r="I12" s="191"/>
      <c r="J12" s="132"/>
      <c r="K12" s="36"/>
      <c r="L12" s="30"/>
      <c r="M12" s="134"/>
      <c r="N12" s="171"/>
      <c r="O12" s="132"/>
      <c r="P12" s="97"/>
      <c r="Q12" s="98"/>
      <c r="R12" s="134"/>
      <c r="S12" s="162"/>
      <c r="T12" s="132"/>
      <c r="U12" s="33"/>
      <c r="V12" s="150"/>
      <c r="W12" s="10" t="s">
        <v>439</v>
      </c>
      <c r="X12" s="151"/>
    </row>
    <row r="13" spans="2:24" ht="20.25" customHeight="1">
      <c r="B13" s="157"/>
      <c r="C13" s="134" t="s">
        <v>533</v>
      </c>
      <c r="D13" s="191" t="s">
        <v>522</v>
      </c>
      <c r="E13" s="312">
        <v>3800</v>
      </c>
      <c r="F13" s="46"/>
      <c r="G13" s="31"/>
      <c r="H13" s="283"/>
      <c r="I13" s="191"/>
      <c r="J13" s="132"/>
      <c r="K13" s="36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0"/>
      <c r="X13" s="151"/>
    </row>
    <row r="14" spans="2:24" ht="20.25" customHeight="1">
      <c r="B14" s="157"/>
      <c r="C14" s="134" t="s">
        <v>520</v>
      </c>
      <c r="D14" s="191" t="s">
        <v>522</v>
      </c>
      <c r="E14" s="312">
        <v>3150</v>
      </c>
      <c r="F14" s="46"/>
      <c r="G14" s="31"/>
      <c r="H14" s="134"/>
      <c r="I14" s="191"/>
      <c r="J14" s="273"/>
      <c r="K14" s="36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157"/>
      <c r="C15" s="134"/>
      <c r="D15" s="191"/>
      <c r="E15" s="135"/>
      <c r="F15" s="49"/>
      <c r="G15" s="31"/>
      <c r="H15" s="134"/>
      <c r="I15" s="191"/>
      <c r="J15" s="89"/>
      <c r="K15" s="36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157"/>
      <c r="C16" s="134"/>
      <c r="D16" s="191"/>
      <c r="E16" s="135"/>
      <c r="F16" s="49"/>
      <c r="G16" s="31"/>
      <c r="H16" s="134"/>
      <c r="I16" s="191"/>
      <c r="J16" s="89"/>
      <c r="K16" s="36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/>
      <c r="X16" s="151"/>
    </row>
    <row r="17" spans="2:24" ht="20.25" customHeight="1">
      <c r="B17" s="157"/>
      <c r="C17" s="134"/>
      <c r="D17" s="191"/>
      <c r="E17" s="135"/>
      <c r="F17" s="49"/>
      <c r="G17" s="31"/>
      <c r="H17" s="134"/>
      <c r="I17" s="191"/>
      <c r="J17" s="89"/>
      <c r="K17" s="36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157"/>
      <c r="C18" s="134"/>
      <c r="D18" s="191"/>
      <c r="E18" s="135"/>
      <c r="F18" s="251"/>
      <c r="G18" s="31"/>
      <c r="H18" s="134"/>
      <c r="I18" s="191"/>
      <c r="J18" s="89"/>
      <c r="K18" s="36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157"/>
      <c r="C19" s="134"/>
      <c r="D19" s="191"/>
      <c r="E19" s="135"/>
      <c r="F19" s="251"/>
      <c r="G19" s="31"/>
      <c r="H19" s="134"/>
      <c r="I19" s="191"/>
      <c r="J19" s="89"/>
      <c r="K19" s="36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/>
      <c r="X19" s="151"/>
    </row>
    <row r="20" spans="2:24" ht="20.25" customHeight="1">
      <c r="B20" s="157"/>
      <c r="C20" s="134"/>
      <c r="D20" s="191"/>
      <c r="E20" s="135"/>
      <c r="F20" s="33"/>
      <c r="G20" s="31"/>
      <c r="H20" s="134"/>
      <c r="I20" s="191"/>
      <c r="J20" s="89"/>
      <c r="K20" s="36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0"/>
      <c r="X20" s="151"/>
    </row>
    <row r="21" spans="2:24" ht="20.25" customHeight="1">
      <c r="B21" s="157"/>
      <c r="C21" s="134"/>
      <c r="D21" s="191"/>
      <c r="E21" s="135"/>
      <c r="F21" s="33"/>
      <c r="G21" s="31"/>
      <c r="H21" s="134"/>
      <c r="I21" s="191"/>
      <c r="J21" s="89"/>
      <c r="K21" s="36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/>
      <c r="X21" s="151"/>
    </row>
    <row r="22" spans="2:24" ht="20.25" customHeight="1">
      <c r="B22" s="157"/>
      <c r="C22" s="134"/>
      <c r="D22" s="162"/>
      <c r="E22" s="135"/>
      <c r="F22" s="33"/>
      <c r="G22" s="31"/>
      <c r="H22" s="134"/>
      <c r="I22" s="162"/>
      <c r="J22" s="89"/>
      <c r="K22" s="36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0"/>
      <c r="X22" s="151"/>
    </row>
    <row r="23" spans="2:24" ht="20.25" customHeight="1">
      <c r="B23" s="165"/>
      <c r="C23" s="142"/>
      <c r="D23" s="284"/>
      <c r="E23" s="143"/>
      <c r="F23" s="52"/>
      <c r="G23" s="51"/>
      <c r="H23" s="93"/>
      <c r="I23" s="116"/>
      <c r="J23" s="112"/>
      <c r="K23" s="113"/>
      <c r="L23" s="50"/>
      <c r="M23" s="93"/>
      <c r="N23" s="116"/>
      <c r="O23" s="112"/>
      <c r="P23" s="117"/>
      <c r="Q23" s="118"/>
      <c r="R23" s="93"/>
      <c r="S23" s="116"/>
      <c r="T23" s="112"/>
      <c r="U23" s="52"/>
      <c r="V23" s="150"/>
      <c r="W23" s="10"/>
      <c r="X23" s="151"/>
    </row>
    <row r="24" spans="2:24" ht="20.25" customHeight="1">
      <c r="B24" s="461" t="s">
        <v>1</v>
      </c>
      <c r="C24" s="462"/>
      <c r="D24" s="462"/>
      <c r="E24" s="44">
        <f>SUM(E6:E23)</f>
        <v>27750</v>
      </c>
      <c r="F24" s="27">
        <f>SUM(F6:F23)</f>
        <v>0</v>
      </c>
      <c r="G24" s="462" t="s">
        <v>1</v>
      </c>
      <c r="H24" s="462"/>
      <c r="I24" s="462"/>
      <c r="J24" s="44">
        <f>SUM(J6:J23)</f>
        <v>0</v>
      </c>
      <c r="K24" s="13">
        <f>SUM(K6:K23)</f>
        <v>0</v>
      </c>
      <c r="L24" s="461" t="s">
        <v>1</v>
      </c>
      <c r="M24" s="462"/>
      <c r="N24" s="462"/>
      <c r="O24" s="44">
        <f>SUM(O6:O23)</f>
        <v>2050</v>
      </c>
      <c r="P24" s="27">
        <f>SUM(P6:P23)</f>
        <v>0</v>
      </c>
      <c r="Q24" s="462" t="s">
        <v>1</v>
      </c>
      <c r="R24" s="462"/>
      <c r="S24" s="462"/>
      <c r="T24" s="44">
        <f>SUM(T6:T23)</f>
        <v>1750</v>
      </c>
      <c r="U24" s="27">
        <f>SUM(U6:U23)</f>
        <v>0</v>
      </c>
      <c r="V24" s="152"/>
      <c r="W24" s="11"/>
      <c r="X24" s="154"/>
    </row>
    <row r="25" spans="2:29" s="3" customFormat="1" ht="13.5" customHeight="1">
      <c r="B25" s="10" t="s">
        <v>498</v>
      </c>
      <c r="C25" s="8"/>
      <c r="D25" s="1"/>
      <c r="E25" s="232"/>
      <c r="F25" s="233"/>
      <c r="G25" s="1"/>
      <c r="H25" s="1"/>
      <c r="I25" s="1"/>
      <c r="J25" s="232"/>
      <c r="K25" s="234"/>
      <c r="L25" s="1"/>
      <c r="M25" s="1"/>
      <c r="N25" s="1"/>
      <c r="O25" s="232"/>
      <c r="P25" s="235"/>
      <c r="Q25" s="1"/>
      <c r="R25" s="1"/>
      <c r="S25" s="1"/>
      <c r="T25" s="232"/>
      <c r="U25" s="234"/>
      <c r="V25" s="1"/>
      <c r="W25" s="1"/>
      <c r="X25" s="1"/>
      <c r="Y25" s="235"/>
      <c r="Z25" s="236"/>
      <c r="AA25" s="237"/>
      <c r="AB25" s="238"/>
      <c r="AC25" s="236"/>
    </row>
    <row r="26" spans="2:29" s="311" customFormat="1" ht="14.25" customHeight="1">
      <c r="B26" s="480" t="s">
        <v>500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</row>
    <row r="27" spans="2:29" s="311" customFormat="1" ht="14.25" customHeight="1">
      <c r="B27" s="480" t="s">
        <v>544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</row>
    <row r="28" spans="2:29" s="311" customFormat="1" ht="13.5">
      <c r="B28" s="480" t="s">
        <v>499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</row>
    <row r="29" spans="2:25" s="3" customFormat="1" ht="8.25" customHeight="1">
      <c r="B29" s="10"/>
      <c r="C29" s="1"/>
      <c r="D29" s="1"/>
      <c r="E29" s="232"/>
      <c r="F29" s="233"/>
      <c r="G29" s="1"/>
      <c r="H29" s="1"/>
      <c r="I29" s="1"/>
      <c r="J29" s="232"/>
      <c r="K29" s="234"/>
      <c r="L29" s="1"/>
      <c r="M29" s="1"/>
      <c r="N29" s="1"/>
      <c r="O29" s="232"/>
      <c r="P29" s="235"/>
      <c r="Q29" s="1"/>
      <c r="R29" s="1"/>
      <c r="S29" s="1"/>
      <c r="T29" s="232"/>
      <c r="U29" s="234"/>
      <c r="V29" s="1"/>
      <c r="W29" s="1"/>
      <c r="X29" s="1"/>
      <c r="Y29" s="235"/>
    </row>
    <row r="30" spans="2:24" ht="18" customHeight="1">
      <c r="B30" s="14" t="s">
        <v>364</v>
      </c>
      <c r="C30" s="15"/>
      <c r="E30" s="15"/>
      <c r="F30" s="15"/>
      <c r="J30" s="15"/>
      <c r="K30" s="15"/>
      <c r="M30" s="15"/>
      <c r="O30" s="15"/>
      <c r="P30" s="15"/>
      <c r="R30" s="16"/>
      <c r="T30" s="21"/>
      <c r="U30" s="22"/>
      <c r="W30" s="458" t="str">
        <f>'名古屋市集計表'!M30</f>
        <v>（2024年4月現在）</v>
      </c>
      <c r="X30" s="463"/>
    </row>
    <row r="31" ht="11.25" customHeight="1"/>
  </sheetData>
  <sheetProtection password="CCCF" sheet="1" selectLockedCells="1"/>
  <mergeCells count="30">
    <mergeCell ref="V2:X2"/>
    <mergeCell ref="W30:X30"/>
    <mergeCell ref="V5:X5"/>
    <mergeCell ref="Q4:R4"/>
    <mergeCell ref="B28:AC28"/>
    <mergeCell ref="B24:D24"/>
    <mergeCell ref="G24:I24"/>
    <mergeCell ref="L24:N24"/>
    <mergeCell ref="Q24:S24"/>
    <mergeCell ref="E2:F2"/>
    <mergeCell ref="B26:AC26"/>
    <mergeCell ref="B27:AC27"/>
    <mergeCell ref="V3:W3"/>
    <mergeCell ref="G3:L3"/>
    <mergeCell ref="Q5:T5"/>
    <mergeCell ref="C4:E4"/>
    <mergeCell ref="F4:G4"/>
    <mergeCell ref="O3:S3"/>
    <mergeCell ref="B5:E5"/>
    <mergeCell ref="E3:F3"/>
    <mergeCell ref="H4:I4"/>
    <mergeCell ref="O4:P4"/>
    <mergeCell ref="T3:U3"/>
    <mergeCell ref="G5:J5"/>
    <mergeCell ref="G2:L2"/>
    <mergeCell ref="L5:O5"/>
    <mergeCell ref="M3:N3"/>
    <mergeCell ref="T2:U2"/>
    <mergeCell ref="M2:N2"/>
    <mergeCell ref="O2:S2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P6">
    <cfRule type="expression" priority="15" dxfId="0" stopIfTrue="1">
      <formula>P6&gt;O6</formula>
    </cfRule>
  </conditionalFormatting>
  <conditionalFormatting sqref="P7">
    <cfRule type="expression" priority="14" dxfId="0" stopIfTrue="1">
      <formula>P7&gt;O7</formula>
    </cfRule>
  </conditionalFormatting>
  <conditionalFormatting sqref="P8">
    <cfRule type="expression" priority="13" dxfId="0" stopIfTrue="1">
      <formula>P8&gt;O8</formula>
    </cfRule>
  </conditionalFormatting>
  <conditionalFormatting sqref="P9">
    <cfRule type="expression" priority="12" dxfId="0" stopIfTrue="1">
      <formula>P9&gt;O9</formula>
    </cfRule>
  </conditionalFormatting>
  <conditionalFormatting sqref="P10">
    <cfRule type="expression" priority="11" dxfId="0" stopIfTrue="1">
      <formula>P10&gt;O10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F13">
    <cfRule type="expression" priority="6" dxfId="0" stopIfTrue="1">
      <formula>F13&gt;E13</formula>
    </cfRule>
  </conditionalFormatting>
  <conditionalFormatting sqref="F14">
    <cfRule type="expression" priority="5" dxfId="0" stopIfTrue="1">
      <formula>F14&gt;E14</formula>
    </cfRule>
  </conditionalFormatting>
  <conditionalFormatting sqref="F15">
    <cfRule type="expression" priority="4" dxfId="0" stopIfTrue="1">
      <formula>F15&gt;E15</formula>
    </cfRule>
  </conditionalFormatting>
  <conditionalFormatting sqref="F16">
    <cfRule type="expression" priority="3" dxfId="0" stopIfTrue="1">
      <formula>F16&gt;E16</formula>
    </cfRule>
  </conditionalFormatting>
  <conditionalFormatting sqref="F17">
    <cfRule type="expression" priority="2" dxfId="0" stopIfTrue="1">
      <formula>F17&gt;E17</formula>
    </cfRule>
  </conditionalFormatting>
  <conditionalFormatting sqref="F18">
    <cfRule type="expression" priority="1" dxfId="0" stopIfTrue="1">
      <formula>F18&gt;E18</formula>
    </cfRule>
  </conditionalFormatting>
  <dataValidations count="4">
    <dataValidation operator="lessThanOrEqual" allowBlank="1" showInputMessage="1" showErrorMessage="1" sqref="M13:O23 R13:T23 J15:J23 H23:I23 P11:P23 C29:Y29 C25:Y25 B25:B29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20:F21">
      <formula1>AND(F20&lt;=E20,MOD(F20,50)=0)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9 P6:P10 F6:F19">
      <formula1>AND(U6&lt;=T6,MOD(U6,50)=0)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2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165</v>
      </c>
      <c r="D4" s="468"/>
      <c r="E4" s="468"/>
      <c r="F4" s="469" t="s">
        <v>8</v>
      </c>
      <c r="G4" s="469"/>
      <c r="H4" s="470">
        <f>SUM(E21+J21+O21+T21)</f>
        <v>21600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SUM(F21+K21+P21+U21)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 t="s">
        <v>334</v>
      </c>
      <c r="C6" s="126" t="s">
        <v>166</v>
      </c>
      <c r="D6" s="206" t="s">
        <v>522</v>
      </c>
      <c r="E6" s="175">
        <v>1650</v>
      </c>
      <c r="F6" s="227"/>
      <c r="G6" s="26"/>
      <c r="H6" s="126"/>
      <c r="I6" s="139"/>
      <c r="J6" s="127"/>
      <c r="K6" s="161"/>
      <c r="L6" s="26"/>
      <c r="M6" s="126" t="s">
        <v>175</v>
      </c>
      <c r="N6" s="230"/>
      <c r="O6" s="175">
        <v>1000</v>
      </c>
      <c r="P6" s="227"/>
      <c r="Q6" s="80"/>
      <c r="R6" s="184" t="s">
        <v>501</v>
      </c>
      <c r="S6" s="79"/>
      <c r="T6" s="175">
        <v>500</v>
      </c>
      <c r="U6" s="227"/>
      <c r="V6" s="150"/>
      <c r="W6" s="10" t="s">
        <v>348</v>
      </c>
      <c r="X6" s="151"/>
    </row>
    <row r="7" spans="2:24" ht="20.25" customHeight="1">
      <c r="B7" s="157"/>
      <c r="C7" s="128" t="s">
        <v>167</v>
      </c>
      <c r="D7" s="190" t="s">
        <v>550</v>
      </c>
      <c r="E7" s="135">
        <v>1500</v>
      </c>
      <c r="F7" s="46"/>
      <c r="G7" s="30"/>
      <c r="H7" s="128"/>
      <c r="I7" s="140"/>
      <c r="J7" s="129"/>
      <c r="K7" s="33"/>
      <c r="L7" s="30"/>
      <c r="M7" s="128" t="s">
        <v>176</v>
      </c>
      <c r="N7" s="90"/>
      <c r="O7" s="135">
        <v>400</v>
      </c>
      <c r="P7" s="46"/>
      <c r="Q7" s="84"/>
      <c r="R7" s="128" t="s">
        <v>180</v>
      </c>
      <c r="S7" s="82"/>
      <c r="T7" s="132">
        <v>300</v>
      </c>
      <c r="U7" s="46"/>
      <c r="V7" s="150"/>
      <c r="W7" s="155" t="s">
        <v>503</v>
      </c>
      <c r="X7" s="151"/>
    </row>
    <row r="8" spans="2:24" ht="20.25" customHeight="1">
      <c r="B8" s="157" t="s">
        <v>335</v>
      </c>
      <c r="C8" s="134" t="s">
        <v>168</v>
      </c>
      <c r="D8" s="190" t="s">
        <v>550</v>
      </c>
      <c r="E8" s="135">
        <v>1400</v>
      </c>
      <c r="F8" s="46"/>
      <c r="G8" s="30"/>
      <c r="H8" s="128"/>
      <c r="I8" s="140"/>
      <c r="J8" s="130"/>
      <c r="K8" s="33"/>
      <c r="L8" s="30"/>
      <c r="M8" s="128" t="s">
        <v>178</v>
      </c>
      <c r="N8" s="90"/>
      <c r="O8" s="132">
        <v>300</v>
      </c>
      <c r="P8" s="46"/>
      <c r="Q8" s="84"/>
      <c r="R8" s="128" t="s">
        <v>168</v>
      </c>
      <c r="S8" s="82"/>
      <c r="T8" s="132">
        <v>400</v>
      </c>
      <c r="U8" s="46"/>
      <c r="V8" s="150"/>
      <c r="W8" s="10"/>
      <c r="X8" s="151"/>
    </row>
    <row r="9" spans="2:24" ht="20.25" customHeight="1">
      <c r="B9" s="157"/>
      <c r="C9" s="134" t="s">
        <v>169</v>
      </c>
      <c r="D9" s="190" t="s">
        <v>550</v>
      </c>
      <c r="E9" s="135">
        <v>1350</v>
      </c>
      <c r="F9" s="46"/>
      <c r="G9" s="30"/>
      <c r="H9" s="128"/>
      <c r="I9" s="140"/>
      <c r="J9" s="132"/>
      <c r="K9" s="33"/>
      <c r="L9" s="30"/>
      <c r="M9" s="128" t="s">
        <v>177</v>
      </c>
      <c r="N9" s="90"/>
      <c r="O9" s="132">
        <v>300</v>
      </c>
      <c r="P9" s="46"/>
      <c r="Q9" s="84"/>
      <c r="R9" s="134"/>
      <c r="S9" s="90"/>
      <c r="T9" s="132"/>
      <c r="U9" s="49"/>
      <c r="V9" s="150"/>
      <c r="W9" s="10" t="s">
        <v>576</v>
      </c>
      <c r="X9" s="151"/>
    </row>
    <row r="10" spans="2:24" ht="20.25" customHeight="1">
      <c r="B10" s="157" t="s">
        <v>336</v>
      </c>
      <c r="C10" s="134" t="s">
        <v>170</v>
      </c>
      <c r="D10" s="190" t="s">
        <v>550</v>
      </c>
      <c r="E10" s="135">
        <v>3100</v>
      </c>
      <c r="F10" s="46"/>
      <c r="G10" s="30"/>
      <c r="H10" s="128"/>
      <c r="I10" s="140"/>
      <c r="J10" s="130"/>
      <c r="K10" s="33"/>
      <c r="L10" s="30"/>
      <c r="M10" s="144" t="s">
        <v>326</v>
      </c>
      <c r="N10" s="90"/>
      <c r="O10" s="89">
        <v>450</v>
      </c>
      <c r="P10" s="46"/>
      <c r="Q10" s="84"/>
      <c r="R10" s="128"/>
      <c r="S10" s="82"/>
      <c r="T10" s="130"/>
      <c r="U10" s="33"/>
      <c r="V10" s="150"/>
      <c r="W10" s="10" t="s">
        <v>515</v>
      </c>
      <c r="X10" s="151"/>
    </row>
    <row r="11" spans="2:24" ht="20.25" customHeight="1">
      <c r="B11" s="157"/>
      <c r="C11" s="128" t="s">
        <v>171</v>
      </c>
      <c r="D11" s="190" t="s">
        <v>550</v>
      </c>
      <c r="E11" s="135">
        <v>2550</v>
      </c>
      <c r="F11" s="46"/>
      <c r="G11" s="30"/>
      <c r="H11" s="128"/>
      <c r="I11" s="140"/>
      <c r="J11" s="130"/>
      <c r="K11" s="33"/>
      <c r="L11" s="30"/>
      <c r="M11" s="81"/>
      <c r="N11" s="90"/>
      <c r="O11" s="89"/>
      <c r="P11" s="97"/>
      <c r="Q11" s="84"/>
      <c r="R11" s="128"/>
      <c r="S11" s="82"/>
      <c r="T11" s="130"/>
      <c r="U11" s="33"/>
      <c r="V11" s="150"/>
      <c r="W11" s="10" t="s">
        <v>577</v>
      </c>
      <c r="X11" s="151"/>
    </row>
    <row r="12" spans="2:24" ht="20.25" customHeight="1">
      <c r="B12" s="157" t="s">
        <v>337</v>
      </c>
      <c r="C12" s="128" t="s">
        <v>172</v>
      </c>
      <c r="D12" s="190" t="s">
        <v>550</v>
      </c>
      <c r="E12" s="135">
        <v>2600</v>
      </c>
      <c r="F12" s="46"/>
      <c r="G12" s="30"/>
      <c r="H12" s="128"/>
      <c r="I12" s="140"/>
      <c r="J12" s="130"/>
      <c r="K12" s="33"/>
      <c r="L12" s="30"/>
      <c r="M12" s="81"/>
      <c r="N12" s="82"/>
      <c r="O12" s="83"/>
      <c r="P12" s="97"/>
      <c r="Q12" s="84"/>
      <c r="R12" s="81"/>
      <c r="S12" s="82"/>
      <c r="T12" s="83"/>
      <c r="U12" s="33"/>
      <c r="V12" s="150"/>
      <c r="W12" s="10" t="s">
        <v>578</v>
      </c>
      <c r="X12" s="151"/>
    </row>
    <row r="13" spans="2:24" ht="20.25" customHeight="1">
      <c r="B13" s="157"/>
      <c r="C13" s="128" t="s">
        <v>173</v>
      </c>
      <c r="D13" s="190" t="s">
        <v>550</v>
      </c>
      <c r="E13" s="135">
        <v>1200</v>
      </c>
      <c r="F13" s="46"/>
      <c r="G13" s="30"/>
      <c r="H13" s="128"/>
      <c r="I13" s="140"/>
      <c r="J13" s="85"/>
      <c r="K13" s="33"/>
      <c r="L13" s="30"/>
      <c r="M13" s="81"/>
      <c r="N13" s="82"/>
      <c r="O13" s="83"/>
      <c r="P13" s="97"/>
      <c r="Q13" s="84"/>
      <c r="R13" s="81"/>
      <c r="S13" s="82"/>
      <c r="T13" s="83"/>
      <c r="U13" s="33"/>
      <c r="V13" s="150"/>
      <c r="W13" s="10"/>
      <c r="X13" s="151"/>
    </row>
    <row r="14" spans="2:24" ht="20.25" customHeight="1">
      <c r="B14" s="157"/>
      <c r="C14" s="128" t="s">
        <v>174</v>
      </c>
      <c r="D14" s="190" t="s">
        <v>550</v>
      </c>
      <c r="E14" s="135">
        <v>2600</v>
      </c>
      <c r="F14" s="46"/>
      <c r="G14" s="30"/>
      <c r="H14" s="128"/>
      <c r="I14" s="140"/>
      <c r="J14" s="83"/>
      <c r="K14" s="33"/>
      <c r="L14" s="30"/>
      <c r="M14" s="81"/>
      <c r="N14" s="82"/>
      <c r="O14" s="83"/>
      <c r="P14" s="86"/>
      <c r="Q14" s="84"/>
      <c r="R14" s="81"/>
      <c r="S14" s="82"/>
      <c r="T14" s="83"/>
      <c r="U14" s="33"/>
      <c r="V14" s="150"/>
      <c r="W14" s="10"/>
      <c r="X14" s="151"/>
    </row>
    <row r="15" spans="2:24" ht="20.25" customHeight="1">
      <c r="B15" s="157"/>
      <c r="C15" s="128"/>
      <c r="D15" s="190"/>
      <c r="E15" s="135"/>
      <c r="F15" s="49"/>
      <c r="G15" s="30"/>
      <c r="H15" s="128"/>
      <c r="I15" s="159"/>
      <c r="J15" s="83"/>
      <c r="K15" s="33"/>
      <c r="L15" s="30"/>
      <c r="M15" s="81"/>
      <c r="N15" s="82"/>
      <c r="O15" s="83"/>
      <c r="P15" s="86"/>
      <c r="Q15" s="84"/>
      <c r="R15" s="81"/>
      <c r="S15" s="82"/>
      <c r="T15" s="83"/>
      <c r="U15" s="33"/>
      <c r="V15" s="150"/>
      <c r="W15" s="10"/>
      <c r="X15" s="151"/>
    </row>
    <row r="16" spans="2:24" ht="20.25" customHeight="1">
      <c r="B16" s="157"/>
      <c r="C16" s="128"/>
      <c r="D16" s="190"/>
      <c r="E16" s="135"/>
      <c r="F16" s="49"/>
      <c r="G16" s="30"/>
      <c r="H16" s="128"/>
      <c r="I16" s="159"/>
      <c r="J16" s="83"/>
      <c r="K16" s="33"/>
      <c r="L16" s="30"/>
      <c r="M16" s="81"/>
      <c r="N16" s="82"/>
      <c r="O16" s="83"/>
      <c r="P16" s="86"/>
      <c r="Q16" s="84"/>
      <c r="R16" s="81"/>
      <c r="S16" s="82"/>
      <c r="T16" s="83"/>
      <c r="U16" s="33"/>
      <c r="V16" s="150"/>
      <c r="W16" s="10"/>
      <c r="X16" s="151"/>
    </row>
    <row r="17" spans="2:24" ht="20.25" customHeight="1">
      <c r="B17" s="157"/>
      <c r="C17" s="134"/>
      <c r="D17" s="190"/>
      <c r="E17" s="135"/>
      <c r="F17" s="251"/>
      <c r="G17" s="30"/>
      <c r="H17" s="128"/>
      <c r="I17" s="131"/>
      <c r="J17" s="83"/>
      <c r="K17" s="33"/>
      <c r="L17" s="30"/>
      <c r="M17" s="81"/>
      <c r="N17" s="82"/>
      <c r="O17" s="83"/>
      <c r="P17" s="86"/>
      <c r="Q17" s="84"/>
      <c r="R17" s="81"/>
      <c r="S17" s="82"/>
      <c r="T17" s="83"/>
      <c r="U17" s="33"/>
      <c r="V17" s="150"/>
      <c r="W17" s="10"/>
      <c r="X17" s="151"/>
    </row>
    <row r="18" spans="2:24" ht="20.25" customHeight="1">
      <c r="B18" s="157"/>
      <c r="C18" s="128"/>
      <c r="D18" s="190"/>
      <c r="E18" s="135"/>
      <c r="F18" s="36"/>
      <c r="G18" s="30"/>
      <c r="H18" s="128"/>
      <c r="I18" s="131"/>
      <c r="J18" s="83"/>
      <c r="K18" s="33"/>
      <c r="L18" s="30"/>
      <c r="M18" s="81"/>
      <c r="N18" s="82"/>
      <c r="O18" s="83"/>
      <c r="P18" s="86"/>
      <c r="Q18" s="84"/>
      <c r="R18" s="81"/>
      <c r="S18" s="82"/>
      <c r="T18" s="83"/>
      <c r="U18" s="33"/>
      <c r="V18" s="150"/>
      <c r="W18" s="10"/>
      <c r="X18" s="151"/>
    </row>
    <row r="19" spans="2:24" ht="20.25" customHeight="1">
      <c r="B19" s="157"/>
      <c r="C19" s="128"/>
      <c r="D19" s="160"/>
      <c r="E19" s="129"/>
      <c r="F19" s="36"/>
      <c r="G19" s="30"/>
      <c r="H19" s="128"/>
      <c r="I19" s="131"/>
      <c r="J19" s="83"/>
      <c r="K19" s="33"/>
      <c r="L19" s="30"/>
      <c r="M19" s="81"/>
      <c r="N19" s="82"/>
      <c r="O19" s="83"/>
      <c r="P19" s="86"/>
      <c r="Q19" s="84"/>
      <c r="R19" s="81"/>
      <c r="S19" s="82"/>
      <c r="T19" s="83"/>
      <c r="U19" s="33"/>
      <c r="V19" s="150"/>
      <c r="W19" s="10"/>
      <c r="X19" s="151"/>
    </row>
    <row r="20" spans="2:24" ht="20.25" customHeight="1">
      <c r="B20" s="165"/>
      <c r="C20" s="138"/>
      <c r="D20" s="164"/>
      <c r="E20" s="137"/>
      <c r="F20" s="113"/>
      <c r="G20" s="50"/>
      <c r="H20" s="138"/>
      <c r="I20" s="141"/>
      <c r="J20" s="94"/>
      <c r="K20" s="52"/>
      <c r="L20" s="50"/>
      <c r="M20" s="91"/>
      <c r="N20" s="92"/>
      <c r="O20" s="94"/>
      <c r="P20" s="114"/>
      <c r="Q20" s="115"/>
      <c r="R20" s="91"/>
      <c r="S20" s="92"/>
      <c r="T20" s="94"/>
      <c r="U20" s="52"/>
      <c r="V20" s="150"/>
      <c r="W20" s="10"/>
      <c r="X20" s="151"/>
    </row>
    <row r="21" spans="2:24" ht="20.25" customHeight="1">
      <c r="B21" s="461" t="s">
        <v>1</v>
      </c>
      <c r="C21" s="462"/>
      <c r="D21" s="462"/>
      <c r="E21" s="44">
        <f>SUM(E6:E20)</f>
        <v>17950</v>
      </c>
      <c r="F21" s="13">
        <f>SUM(F6:F20)</f>
        <v>0</v>
      </c>
      <c r="G21" s="461" t="s">
        <v>1</v>
      </c>
      <c r="H21" s="462"/>
      <c r="I21" s="462"/>
      <c r="J21" s="44">
        <f>SUM(J6:J20)</f>
        <v>0</v>
      </c>
      <c r="K21" s="27">
        <f>SUM(K6:K20)</f>
        <v>0</v>
      </c>
      <c r="L21" s="461" t="s">
        <v>1</v>
      </c>
      <c r="M21" s="462"/>
      <c r="N21" s="462"/>
      <c r="O21" s="44">
        <f>SUM(O6:O20)</f>
        <v>2450</v>
      </c>
      <c r="P21" s="27">
        <f>SUM(P6:P20)</f>
        <v>0</v>
      </c>
      <c r="Q21" s="462" t="s">
        <v>1</v>
      </c>
      <c r="R21" s="462"/>
      <c r="S21" s="462"/>
      <c r="T21" s="44">
        <f>SUM(T6:T20)</f>
        <v>1200</v>
      </c>
      <c r="U21" s="27">
        <f>SUM(U6:U20)</f>
        <v>0</v>
      </c>
      <c r="V21" s="152"/>
      <c r="W21" s="11"/>
      <c r="X21" s="154"/>
    </row>
    <row r="22" spans="2:29" s="3" customFormat="1" ht="13.5" customHeight="1">
      <c r="B22" s="10" t="s">
        <v>498</v>
      </c>
      <c r="C22" s="8"/>
      <c r="D22" s="1"/>
      <c r="E22" s="232"/>
      <c r="F22" s="233"/>
      <c r="G22" s="1"/>
      <c r="H22" s="1"/>
      <c r="I22" s="1"/>
      <c r="J22" s="232"/>
      <c r="K22" s="234"/>
      <c r="L22" s="1"/>
      <c r="M22" s="1"/>
      <c r="N22" s="1"/>
      <c r="O22" s="232"/>
      <c r="P22" s="235"/>
      <c r="Q22" s="1"/>
      <c r="R22" s="1"/>
      <c r="S22" s="1"/>
      <c r="T22" s="232"/>
      <c r="U22" s="234"/>
      <c r="V22" s="1"/>
      <c r="W22" s="1"/>
      <c r="X22" s="1"/>
      <c r="Y22" s="235"/>
      <c r="Z22" s="236"/>
      <c r="AA22" s="237"/>
      <c r="AB22" s="238"/>
      <c r="AC22" s="236"/>
    </row>
    <row r="23" spans="2:29" s="311" customFormat="1" ht="14.25" customHeight="1">
      <c r="B23" s="480" t="s">
        <v>500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</row>
    <row r="24" spans="2:29" s="311" customFormat="1" ht="14.25" customHeight="1">
      <c r="B24" s="480" t="s">
        <v>544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</row>
    <row r="25" spans="2:29" s="311" customFormat="1" ht="13.5">
      <c r="B25" s="480" t="s">
        <v>499</v>
      </c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</row>
    <row r="26" spans="2:25" s="3" customFormat="1" ht="8.25" customHeight="1">
      <c r="B26" s="10"/>
      <c r="C26" s="1"/>
      <c r="D26" s="1"/>
      <c r="E26" s="232"/>
      <c r="F26" s="233"/>
      <c r="G26" s="1"/>
      <c r="H26" s="1"/>
      <c r="I26" s="1"/>
      <c r="J26" s="232"/>
      <c r="K26" s="234"/>
      <c r="L26" s="1"/>
      <c r="M26" s="1"/>
      <c r="N26" s="1"/>
      <c r="O26" s="232"/>
      <c r="P26" s="235"/>
      <c r="Q26" s="1"/>
      <c r="R26" s="1"/>
      <c r="S26" s="1"/>
      <c r="T26" s="232"/>
      <c r="U26" s="234"/>
      <c r="V26" s="1"/>
      <c r="W26" s="1"/>
      <c r="X26" s="1"/>
      <c r="Y26" s="235"/>
    </row>
    <row r="27" spans="2:24" ht="18" customHeight="1">
      <c r="B27" s="14" t="s">
        <v>364</v>
      </c>
      <c r="C27" s="15"/>
      <c r="E27" s="15"/>
      <c r="F27" s="15"/>
      <c r="J27" s="15"/>
      <c r="K27" s="15"/>
      <c r="M27" s="15"/>
      <c r="O27" s="15"/>
      <c r="P27" s="15"/>
      <c r="R27" s="16"/>
      <c r="T27" s="21"/>
      <c r="U27" s="22"/>
      <c r="W27" s="458" t="str">
        <f>'名古屋市集計表'!M30</f>
        <v>（2024年4月現在）</v>
      </c>
      <c r="X27" s="463"/>
    </row>
    <row r="28" ht="11.25" customHeight="1"/>
  </sheetData>
  <sheetProtection password="CCCF" sheet="1" selectLockedCells="1"/>
  <mergeCells count="30">
    <mergeCell ref="B23:AC23"/>
    <mergeCell ref="B24:AC24"/>
    <mergeCell ref="B25:AC25"/>
    <mergeCell ref="W27:X27"/>
    <mergeCell ref="B21:D21"/>
    <mergeCell ref="G21:I21"/>
    <mergeCell ref="L21:N21"/>
    <mergeCell ref="Q21:S21"/>
    <mergeCell ref="E2:F2"/>
    <mergeCell ref="M2:N2"/>
    <mergeCell ref="O2:S2"/>
    <mergeCell ref="T2:U2"/>
    <mergeCell ref="V2:X2"/>
    <mergeCell ref="V5:X5"/>
    <mergeCell ref="G2:L2"/>
    <mergeCell ref="L5:O5"/>
    <mergeCell ref="E3:F3"/>
    <mergeCell ref="M3:N3"/>
    <mergeCell ref="O3:S3"/>
    <mergeCell ref="T3:U3"/>
    <mergeCell ref="G5:J5"/>
    <mergeCell ref="V3:W3"/>
    <mergeCell ref="G3:L3"/>
    <mergeCell ref="Q5:T5"/>
    <mergeCell ref="C4:E4"/>
    <mergeCell ref="F4:G4"/>
    <mergeCell ref="H4:I4"/>
    <mergeCell ref="O4:P4"/>
    <mergeCell ref="Q4:R4"/>
    <mergeCell ref="B5:E5"/>
  </mergeCells>
  <conditionalFormatting sqref="F6">
    <cfRule type="expression" priority="22" dxfId="0" stopIfTrue="1">
      <formula>F6&gt;E6</formula>
    </cfRule>
  </conditionalFormatting>
  <conditionalFormatting sqref="F7">
    <cfRule type="expression" priority="21" dxfId="0" stopIfTrue="1">
      <formula>F7&gt;E7</formula>
    </cfRule>
  </conditionalFormatting>
  <conditionalFormatting sqref="F8">
    <cfRule type="expression" priority="20" dxfId="0" stopIfTrue="1">
      <formula>F8&gt;E8</formula>
    </cfRule>
  </conditionalFormatting>
  <conditionalFormatting sqref="F9">
    <cfRule type="expression" priority="19" dxfId="0" stopIfTrue="1">
      <formula>F9&gt;E9</formula>
    </cfRule>
  </conditionalFormatting>
  <conditionalFormatting sqref="F10">
    <cfRule type="expression" priority="18" dxfId="0" stopIfTrue="1">
      <formula>F10&gt;E10</formula>
    </cfRule>
  </conditionalFormatting>
  <conditionalFormatting sqref="F11">
    <cfRule type="expression" priority="17" dxfId="0" stopIfTrue="1">
      <formula>F11&gt;E11</formula>
    </cfRule>
  </conditionalFormatting>
  <conditionalFormatting sqref="F12">
    <cfRule type="expression" priority="16" dxfId="0" stopIfTrue="1">
      <formula>F12&gt;E12</formula>
    </cfRule>
  </conditionalFormatting>
  <conditionalFormatting sqref="F13">
    <cfRule type="expression" priority="15" dxfId="0" stopIfTrue="1">
      <formula>F13&gt;E13</formula>
    </cfRule>
  </conditionalFormatting>
  <conditionalFormatting sqref="F14">
    <cfRule type="expression" priority="14" dxfId="0" stopIfTrue="1">
      <formula>F14&gt;E14</formula>
    </cfRule>
  </conditionalFormatting>
  <conditionalFormatting sqref="F15">
    <cfRule type="expression" priority="13" dxfId="0" stopIfTrue="1">
      <formula>F15&gt;E15</formula>
    </cfRule>
  </conditionalFormatting>
  <conditionalFormatting sqref="F16">
    <cfRule type="expression" priority="12" dxfId="0" stopIfTrue="1">
      <formula>F16&gt;E16</formula>
    </cfRule>
  </conditionalFormatting>
  <conditionalFormatting sqref="F17">
    <cfRule type="expression" priority="11" dxfId="0" stopIfTrue="1">
      <formula>F17&gt;E17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9">
    <cfRule type="expression" priority="2" dxfId="0" stopIfTrue="1">
      <formula>U9&gt;T9</formula>
    </cfRule>
  </conditionalFormatting>
  <conditionalFormatting sqref="U8">
    <cfRule type="expression" priority="1" dxfId="0" stopIfTrue="1">
      <formula>U8&gt;T8</formula>
    </cfRule>
  </conditionalFormatting>
  <dataValidations count="4">
    <dataValidation operator="lessThanOrEqual" allowBlank="1" showInputMessage="1" showErrorMessage="1" sqref="T12:T20 R12:R20 J14:J20 N6:N9 M10:O20 P11:P20 C22:Y22 S6:S20 C26:Y26 B22:B26"/>
    <dataValidation type="whole" operator="lessThanOrEqual" allowBlank="1" showInputMessage="1" showErrorMessage="1" sqref="Q6:Q20">
      <formula1>O6</formula1>
    </dataValidation>
    <dataValidation type="custom" allowBlank="1" showInputMessage="1" showErrorMessage="1" sqref="F18 K6:K7">
      <formula1>AND(F18&lt;=E18,MOD(F18,50)=0)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7 P6:P10 U6:U9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181</v>
      </c>
      <c r="D4" s="468"/>
      <c r="E4" s="468"/>
      <c r="F4" s="469" t="s">
        <v>8</v>
      </c>
      <c r="G4" s="469"/>
      <c r="H4" s="470">
        <f>SUM(E24+J24+O24+T24)</f>
        <v>31050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SUM(F24+K24+P24+U24)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35" t="s">
        <v>13</v>
      </c>
      <c r="G5" s="462" t="s">
        <v>16</v>
      </c>
      <c r="H5" s="462"/>
      <c r="I5" s="462"/>
      <c r="J5" s="464"/>
      <c r="K5" s="18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/>
      <c r="C6" s="184" t="s">
        <v>182</v>
      </c>
      <c r="D6" s="207" t="s">
        <v>522</v>
      </c>
      <c r="E6" s="314">
        <v>2550</v>
      </c>
      <c r="F6" s="227"/>
      <c r="G6" s="16"/>
      <c r="H6" s="128" t="s">
        <v>191</v>
      </c>
      <c r="I6" s="192"/>
      <c r="J6" s="129">
        <v>50</v>
      </c>
      <c r="K6" s="302"/>
      <c r="L6" s="26"/>
      <c r="M6" s="126" t="s">
        <v>184</v>
      </c>
      <c r="N6" s="79"/>
      <c r="O6" s="175">
        <v>400</v>
      </c>
      <c r="P6" s="227"/>
      <c r="Q6" s="271"/>
      <c r="R6" s="184" t="s">
        <v>184</v>
      </c>
      <c r="S6" s="230"/>
      <c r="T6" s="175">
        <v>350</v>
      </c>
      <c r="U6" s="227"/>
      <c r="V6" s="150"/>
      <c r="W6" s="10" t="s">
        <v>349</v>
      </c>
      <c r="X6" s="151"/>
    </row>
    <row r="7" spans="2:24" ht="20.25" customHeight="1">
      <c r="B7" s="157"/>
      <c r="C7" s="231" t="s">
        <v>183</v>
      </c>
      <c r="D7" s="213" t="s">
        <v>550</v>
      </c>
      <c r="E7" s="189">
        <v>1400</v>
      </c>
      <c r="F7" s="46"/>
      <c r="G7" s="31"/>
      <c r="H7" s="128"/>
      <c r="I7" s="193"/>
      <c r="J7" s="129"/>
      <c r="K7" s="36"/>
      <c r="L7" s="30"/>
      <c r="M7" s="128" t="s">
        <v>192</v>
      </c>
      <c r="N7" s="82"/>
      <c r="O7" s="132">
        <v>850</v>
      </c>
      <c r="P7" s="46"/>
      <c r="Q7" s="98"/>
      <c r="R7" s="134" t="s">
        <v>186</v>
      </c>
      <c r="S7" s="90"/>
      <c r="T7" s="132">
        <v>950</v>
      </c>
      <c r="U7" s="46"/>
      <c r="V7" s="150"/>
      <c r="W7" s="155" t="s">
        <v>579</v>
      </c>
      <c r="X7" s="151"/>
    </row>
    <row r="8" spans="2:24" ht="20.25" customHeight="1">
      <c r="B8" s="157"/>
      <c r="C8" s="134" t="s">
        <v>184</v>
      </c>
      <c r="D8" s="213" t="s">
        <v>550</v>
      </c>
      <c r="E8" s="135">
        <v>5750</v>
      </c>
      <c r="F8" s="46"/>
      <c r="G8" s="31"/>
      <c r="H8" s="128"/>
      <c r="I8" s="193"/>
      <c r="J8" s="130"/>
      <c r="K8" s="36"/>
      <c r="L8" s="30"/>
      <c r="M8" s="128" t="s">
        <v>193</v>
      </c>
      <c r="N8" s="82"/>
      <c r="O8" s="132">
        <v>450</v>
      </c>
      <c r="P8" s="46"/>
      <c r="Q8" s="98"/>
      <c r="R8" s="134" t="s">
        <v>185</v>
      </c>
      <c r="S8" s="90"/>
      <c r="T8" s="132">
        <v>400</v>
      </c>
      <c r="U8" s="46"/>
      <c r="V8" s="150"/>
      <c r="W8" s="10" t="s">
        <v>505</v>
      </c>
      <c r="X8" s="151"/>
    </row>
    <row r="9" spans="2:24" ht="20.25" customHeight="1">
      <c r="B9" s="157"/>
      <c r="C9" s="134" t="s">
        <v>185</v>
      </c>
      <c r="D9" s="213" t="s">
        <v>550</v>
      </c>
      <c r="E9" s="135">
        <v>3600</v>
      </c>
      <c r="F9" s="46"/>
      <c r="G9" s="31"/>
      <c r="H9" s="128"/>
      <c r="I9" s="193"/>
      <c r="J9" s="130"/>
      <c r="K9" s="36"/>
      <c r="L9" s="30"/>
      <c r="M9" s="134" t="s">
        <v>194</v>
      </c>
      <c r="N9" s="90"/>
      <c r="O9" s="132">
        <v>300</v>
      </c>
      <c r="P9" s="46"/>
      <c r="Q9" s="98"/>
      <c r="R9" s="134" t="s">
        <v>195</v>
      </c>
      <c r="S9" s="90"/>
      <c r="T9" s="132">
        <v>600</v>
      </c>
      <c r="U9" s="46"/>
      <c r="V9" s="150"/>
      <c r="W9" s="258" t="s">
        <v>357</v>
      </c>
      <c r="X9" s="151"/>
    </row>
    <row r="10" spans="2:24" ht="20.25" customHeight="1">
      <c r="B10" s="157" t="s">
        <v>507</v>
      </c>
      <c r="C10" s="134" t="s">
        <v>496</v>
      </c>
      <c r="D10" s="213" t="s">
        <v>550</v>
      </c>
      <c r="E10" s="135">
        <v>2100</v>
      </c>
      <c r="F10" s="46"/>
      <c r="G10" s="31"/>
      <c r="H10" s="128"/>
      <c r="I10" s="193"/>
      <c r="J10" s="130"/>
      <c r="K10" s="36"/>
      <c r="L10" s="30"/>
      <c r="M10" s="149" t="s">
        <v>327</v>
      </c>
      <c r="N10" s="90"/>
      <c r="O10" s="89">
        <v>800</v>
      </c>
      <c r="P10" s="46"/>
      <c r="Q10" s="98"/>
      <c r="R10" s="134"/>
      <c r="S10" s="90"/>
      <c r="T10" s="132"/>
      <c r="U10" s="33"/>
      <c r="V10" s="150"/>
      <c r="W10" s="10"/>
      <c r="X10" s="151"/>
    </row>
    <row r="11" spans="2:24" ht="20.25" customHeight="1">
      <c r="B11" s="157"/>
      <c r="C11" s="134" t="s">
        <v>186</v>
      </c>
      <c r="D11" s="213" t="s">
        <v>550</v>
      </c>
      <c r="E11" s="135">
        <v>2400</v>
      </c>
      <c r="F11" s="46"/>
      <c r="G11" s="31"/>
      <c r="H11" s="128"/>
      <c r="I11" s="193"/>
      <c r="J11" s="130"/>
      <c r="K11" s="36"/>
      <c r="L11" s="30"/>
      <c r="M11" s="149" t="s">
        <v>444</v>
      </c>
      <c r="N11" s="90"/>
      <c r="O11" s="89">
        <v>250</v>
      </c>
      <c r="P11" s="46"/>
      <c r="Q11" s="98"/>
      <c r="R11" s="134"/>
      <c r="S11" s="90"/>
      <c r="T11" s="132"/>
      <c r="U11" s="33"/>
      <c r="V11" s="150"/>
      <c r="W11" s="10"/>
      <c r="X11" s="151"/>
    </row>
    <row r="12" spans="2:24" ht="20.25" customHeight="1">
      <c r="B12" s="157"/>
      <c r="C12" s="134" t="s">
        <v>187</v>
      </c>
      <c r="D12" s="213" t="s">
        <v>550</v>
      </c>
      <c r="E12" s="135">
        <v>2000</v>
      </c>
      <c r="F12" s="46"/>
      <c r="G12" s="31"/>
      <c r="H12" s="128"/>
      <c r="I12" s="193"/>
      <c r="J12" s="130"/>
      <c r="K12" s="36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 t="s">
        <v>532</v>
      </c>
      <c r="X12" s="151"/>
    </row>
    <row r="13" spans="2:24" ht="20.25" customHeight="1">
      <c r="B13" s="157" t="s">
        <v>335</v>
      </c>
      <c r="C13" s="134" t="s">
        <v>188</v>
      </c>
      <c r="D13" s="213" t="s">
        <v>550</v>
      </c>
      <c r="E13" s="135">
        <v>1550</v>
      </c>
      <c r="F13" s="46"/>
      <c r="G13" s="31"/>
      <c r="H13" s="138"/>
      <c r="I13" s="196"/>
      <c r="J13" s="145"/>
      <c r="K13" s="36"/>
      <c r="L13" s="30"/>
      <c r="M13" s="81"/>
      <c r="N13" s="82"/>
      <c r="O13" s="83"/>
      <c r="P13" s="97"/>
      <c r="Q13" s="98"/>
      <c r="R13" s="88"/>
      <c r="S13" s="90"/>
      <c r="T13" s="89"/>
      <c r="U13" s="33"/>
      <c r="V13" s="150"/>
      <c r="W13" s="10" t="s">
        <v>541</v>
      </c>
      <c r="X13" s="151"/>
    </row>
    <row r="14" spans="2:24" ht="20.25" customHeight="1">
      <c r="B14" s="157"/>
      <c r="C14" s="134" t="s">
        <v>189</v>
      </c>
      <c r="D14" s="213" t="s">
        <v>550</v>
      </c>
      <c r="E14" s="135">
        <v>1900</v>
      </c>
      <c r="F14" s="46"/>
      <c r="G14" s="31"/>
      <c r="H14" s="128"/>
      <c r="I14" s="192"/>
      <c r="J14" s="129"/>
      <c r="K14" s="36"/>
      <c r="L14" s="30"/>
      <c r="M14" s="81"/>
      <c r="N14" s="82"/>
      <c r="O14" s="83"/>
      <c r="P14" s="97"/>
      <c r="Q14" s="98"/>
      <c r="R14" s="88"/>
      <c r="S14" s="90"/>
      <c r="T14" s="89"/>
      <c r="U14" s="33"/>
      <c r="V14" s="150"/>
      <c r="W14" s="10" t="s">
        <v>516</v>
      </c>
      <c r="X14" s="151"/>
    </row>
    <row r="15" spans="2:24" ht="20.25" customHeight="1">
      <c r="B15" s="157"/>
      <c r="C15" s="128" t="s">
        <v>190</v>
      </c>
      <c r="D15" s="195" t="s">
        <v>521</v>
      </c>
      <c r="E15" s="135">
        <v>1000</v>
      </c>
      <c r="F15" s="46"/>
      <c r="G15" s="31"/>
      <c r="H15" s="128"/>
      <c r="I15" s="193"/>
      <c r="J15" s="83"/>
      <c r="K15" s="36"/>
      <c r="L15" s="30"/>
      <c r="M15" s="81"/>
      <c r="N15" s="82"/>
      <c r="O15" s="83"/>
      <c r="P15" s="86"/>
      <c r="Q15" s="84"/>
      <c r="R15" s="81"/>
      <c r="S15" s="82"/>
      <c r="T15" s="83"/>
      <c r="U15" s="33"/>
      <c r="V15" s="150"/>
      <c r="W15" s="10"/>
      <c r="X15" s="151"/>
    </row>
    <row r="16" spans="2:24" ht="20.25" customHeight="1">
      <c r="B16" s="165" t="s">
        <v>336</v>
      </c>
      <c r="C16" s="138" t="s">
        <v>323</v>
      </c>
      <c r="D16" s="195" t="s">
        <v>522</v>
      </c>
      <c r="E16" s="143">
        <v>1400</v>
      </c>
      <c r="F16" s="46"/>
      <c r="G16" s="31"/>
      <c r="H16" s="128"/>
      <c r="I16" s="193"/>
      <c r="J16" s="83"/>
      <c r="K16" s="36"/>
      <c r="L16" s="30"/>
      <c r="M16" s="81"/>
      <c r="N16" s="82"/>
      <c r="O16" s="83"/>
      <c r="P16" s="86"/>
      <c r="Q16" s="84"/>
      <c r="R16" s="81"/>
      <c r="S16" s="82"/>
      <c r="T16" s="83"/>
      <c r="U16" s="33"/>
      <c r="V16" s="150"/>
      <c r="W16" s="10"/>
      <c r="X16" s="151"/>
    </row>
    <row r="17" spans="2:24" ht="20.25" customHeight="1">
      <c r="B17" s="165"/>
      <c r="C17" s="138"/>
      <c r="D17" s="195"/>
      <c r="E17" s="143"/>
      <c r="F17" s="49"/>
      <c r="G17" s="31"/>
      <c r="H17" s="128"/>
      <c r="I17" s="193"/>
      <c r="J17" s="83"/>
      <c r="K17" s="36"/>
      <c r="L17" s="30"/>
      <c r="M17" s="81"/>
      <c r="N17" s="82"/>
      <c r="O17" s="83"/>
      <c r="P17" s="86"/>
      <c r="Q17" s="84"/>
      <c r="R17" s="81"/>
      <c r="S17" s="82"/>
      <c r="T17" s="83"/>
      <c r="U17" s="33"/>
      <c r="V17" s="150"/>
      <c r="W17" s="10"/>
      <c r="X17" s="151"/>
    </row>
    <row r="18" spans="2:24" ht="20.25" customHeight="1">
      <c r="B18" s="165"/>
      <c r="C18" s="142"/>
      <c r="D18" s="213"/>
      <c r="E18" s="143"/>
      <c r="F18" s="49"/>
      <c r="G18" s="31"/>
      <c r="H18" s="128"/>
      <c r="I18" s="193"/>
      <c r="J18" s="83"/>
      <c r="K18" s="36"/>
      <c r="L18" s="30"/>
      <c r="M18" s="81"/>
      <c r="N18" s="82"/>
      <c r="O18" s="83"/>
      <c r="P18" s="86"/>
      <c r="Q18" s="84"/>
      <c r="R18" s="81"/>
      <c r="S18" s="82"/>
      <c r="T18" s="83"/>
      <c r="U18" s="33"/>
      <c r="V18" s="150"/>
      <c r="W18" s="10"/>
      <c r="X18" s="151"/>
    </row>
    <row r="19" spans="2:24" ht="20.25" customHeight="1">
      <c r="B19" s="165"/>
      <c r="C19" s="138"/>
      <c r="D19" s="195"/>
      <c r="E19" s="143"/>
      <c r="F19" s="33"/>
      <c r="G19" s="31"/>
      <c r="H19" s="128"/>
      <c r="I19" s="193"/>
      <c r="J19" s="83"/>
      <c r="K19" s="36"/>
      <c r="L19" s="30"/>
      <c r="M19" s="81"/>
      <c r="N19" s="82"/>
      <c r="O19" s="83"/>
      <c r="P19" s="86"/>
      <c r="Q19" s="84"/>
      <c r="R19" s="81"/>
      <c r="S19" s="82"/>
      <c r="T19" s="83"/>
      <c r="U19" s="33"/>
      <c r="V19" s="150"/>
      <c r="W19" s="10"/>
      <c r="X19" s="151"/>
    </row>
    <row r="20" spans="2:24" ht="20.25" customHeight="1">
      <c r="B20" s="165"/>
      <c r="C20" s="142"/>
      <c r="D20" s="213"/>
      <c r="E20" s="143"/>
      <c r="F20" s="33"/>
      <c r="G20" s="31"/>
      <c r="H20" s="138"/>
      <c r="I20" s="193"/>
      <c r="J20" s="94"/>
      <c r="K20" s="113"/>
      <c r="L20" s="30"/>
      <c r="M20" s="81"/>
      <c r="N20" s="82"/>
      <c r="O20" s="83"/>
      <c r="P20" s="86"/>
      <c r="Q20" s="84"/>
      <c r="R20" s="81"/>
      <c r="S20" s="82"/>
      <c r="T20" s="83"/>
      <c r="U20" s="33"/>
      <c r="V20" s="150"/>
      <c r="W20" s="10"/>
      <c r="X20" s="151"/>
    </row>
    <row r="21" spans="2:24" ht="20.25" customHeight="1">
      <c r="B21" s="165"/>
      <c r="C21" s="142"/>
      <c r="D21" s="187"/>
      <c r="E21" s="143"/>
      <c r="F21" s="33"/>
      <c r="G21" s="31"/>
      <c r="H21" s="142"/>
      <c r="I21" s="188"/>
      <c r="J21" s="112"/>
      <c r="K21" s="113"/>
      <c r="L21" s="30"/>
      <c r="M21" s="81"/>
      <c r="N21" s="82"/>
      <c r="O21" s="83"/>
      <c r="P21" s="86"/>
      <c r="Q21" s="84"/>
      <c r="R21" s="81"/>
      <c r="S21" s="82"/>
      <c r="T21" s="83"/>
      <c r="U21" s="33"/>
      <c r="V21" s="150"/>
      <c r="W21" s="10"/>
      <c r="X21" s="151"/>
    </row>
    <row r="22" spans="2:24" ht="20.25" customHeight="1">
      <c r="B22" s="165"/>
      <c r="C22" s="138"/>
      <c r="D22" s="167"/>
      <c r="E22" s="143"/>
      <c r="F22" s="52"/>
      <c r="G22" s="51"/>
      <c r="H22" s="138"/>
      <c r="I22" s="159"/>
      <c r="J22" s="94"/>
      <c r="K22" s="113"/>
      <c r="L22" s="50"/>
      <c r="M22" s="91"/>
      <c r="N22" s="92"/>
      <c r="O22" s="94"/>
      <c r="P22" s="114"/>
      <c r="Q22" s="115"/>
      <c r="R22" s="91"/>
      <c r="S22" s="92"/>
      <c r="T22" s="94"/>
      <c r="U22" s="52"/>
      <c r="V22" s="150"/>
      <c r="W22" s="10"/>
      <c r="X22" s="151"/>
    </row>
    <row r="23" spans="2:24" ht="20.25" customHeight="1">
      <c r="B23" s="50"/>
      <c r="C23" s="136"/>
      <c r="D23" s="163"/>
      <c r="E23" s="137"/>
      <c r="F23" s="52"/>
      <c r="G23" s="51"/>
      <c r="H23" s="91"/>
      <c r="I23" s="92"/>
      <c r="J23" s="94"/>
      <c r="K23" s="113"/>
      <c r="L23" s="50"/>
      <c r="M23" s="91"/>
      <c r="N23" s="92"/>
      <c r="O23" s="94"/>
      <c r="P23" s="114"/>
      <c r="Q23" s="115"/>
      <c r="R23" s="91"/>
      <c r="S23" s="92"/>
      <c r="T23" s="94"/>
      <c r="U23" s="52"/>
      <c r="V23" s="150"/>
      <c r="W23" s="10"/>
      <c r="X23" s="151"/>
    </row>
    <row r="24" spans="2:24" ht="20.25" customHeight="1">
      <c r="B24" s="461" t="s">
        <v>1</v>
      </c>
      <c r="C24" s="462"/>
      <c r="D24" s="462"/>
      <c r="E24" s="44">
        <f>SUM(E6:E23)</f>
        <v>25650</v>
      </c>
      <c r="F24" s="27">
        <f>SUM(F6:F23)</f>
        <v>0</v>
      </c>
      <c r="G24" s="462" t="s">
        <v>1</v>
      </c>
      <c r="H24" s="462"/>
      <c r="I24" s="462"/>
      <c r="J24" s="44">
        <f>SUM(J6:J23)</f>
        <v>50</v>
      </c>
      <c r="K24" s="13">
        <f>SUM(K6:K23)</f>
        <v>0</v>
      </c>
      <c r="L24" s="461" t="s">
        <v>1</v>
      </c>
      <c r="M24" s="462"/>
      <c r="N24" s="462"/>
      <c r="O24" s="44">
        <f>SUM(O6:O23)</f>
        <v>3050</v>
      </c>
      <c r="P24" s="27">
        <f>SUM(P6:P23)</f>
        <v>0</v>
      </c>
      <c r="Q24" s="462" t="s">
        <v>1</v>
      </c>
      <c r="R24" s="462"/>
      <c r="S24" s="462"/>
      <c r="T24" s="44">
        <f>SUM(T6:T23)</f>
        <v>2300</v>
      </c>
      <c r="U24" s="27">
        <f>SUM(U6:U23)</f>
        <v>0</v>
      </c>
      <c r="V24" s="152"/>
      <c r="W24" s="11"/>
      <c r="X24" s="154"/>
    </row>
    <row r="25" spans="2:29" s="3" customFormat="1" ht="13.5" customHeight="1">
      <c r="B25" s="10" t="s">
        <v>498</v>
      </c>
      <c r="C25" s="8"/>
      <c r="D25" s="1"/>
      <c r="E25" s="232"/>
      <c r="F25" s="233"/>
      <c r="G25" s="1"/>
      <c r="H25" s="1"/>
      <c r="I25" s="1"/>
      <c r="J25" s="232"/>
      <c r="K25" s="234"/>
      <c r="L25" s="1"/>
      <c r="M25" s="1"/>
      <c r="N25" s="1"/>
      <c r="O25" s="232"/>
      <c r="P25" s="235"/>
      <c r="Q25" s="1"/>
      <c r="R25" s="1"/>
      <c r="S25" s="1"/>
      <c r="T25" s="232"/>
      <c r="U25" s="234"/>
      <c r="V25" s="1"/>
      <c r="W25" s="1"/>
      <c r="X25" s="1"/>
      <c r="Y25" s="235"/>
      <c r="Z25" s="236"/>
      <c r="AA25" s="237"/>
      <c r="AB25" s="238"/>
      <c r="AC25" s="236"/>
    </row>
    <row r="26" spans="2:29" s="311" customFormat="1" ht="14.25" customHeight="1">
      <c r="B26" s="480" t="s">
        <v>500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</row>
    <row r="27" spans="2:29" s="311" customFormat="1" ht="14.25" customHeight="1">
      <c r="B27" s="480" t="s">
        <v>544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</row>
    <row r="28" spans="2:29" s="311" customFormat="1" ht="13.5">
      <c r="B28" s="480" t="s">
        <v>499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</row>
    <row r="29" spans="2:25" s="3" customFormat="1" ht="8.25" customHeight="1">
      <c r="B29" s="10"/>
      <c r="C29" s="1"/>
      <c r="D29" s="1"/>
      <c r="E29" s="232"/>
      <c r="F29" s="233"/>
      <c r="G29" s="1"/>
      <c r="H29" s="1"/>
      <c r="I29" s="1"/>
      <c r="J29" s="232"/>
      <c r="K29" s="234"/>
      <c r="L29" s="1"/>
      <c r="M29" s="1"/>
      <c r="N29" s="1"/>
      <c r="O29" s="232"/>
      <c r="P29" s="235"/>
      <c r="Q29" s="1"/>
      <c r="R29" s="1"/>
      <c r="S29" s="1"/>
      <c r="T29" s="232"/>
      <c r="U29" s="234"/>
      <c r="V29" s="1"/>
      <c r="W29" s="1"/>
      <c r="X29" s="1"/>
      <c r="Y29" s="235"/>
    </row>
    <row r="30" spans="2:24" ht="18" customHeight="1">
      <c r="B30" s="14" t="s">
        <v>364</v>
      </c>
      <c r="C30" s="15"/>
      <c r="E30" s="15"/>
      <c r="F30" s="15"/>
      <c r="J30" s="15"/>
      <c r="K30" s="15"/>
      <c r="M30" s="15"/>
      <c r="O30" s="15"/>
      <c r="P30" s="15"/>
      <c r="R30" s="16"/>
      <c r="T30" s="21"/>
      <c r="U30" s="22"/>
      <c r="W30" s="458" t="str">
        <f>'名古屋市集計表'!M30</f>
        <v>（2024年4月現在）</v>
      </c>
      <c r="X30" s="463"/>
    </row>
    <row r="31" ht="11.25" customHeight="1"/>
  </sheetData>
  <sheetProtection password="CCCF" sheet="1" selectLockedCells="1"/>
  <mergeCells count="30">
    <mergeCell ref="V2:X2"/>
    <mergeCell ref="E3:F3"/>
    <mergeCell ref="B28:AC28"/>
    <mergeCell ref="W30:X30"/>
    <mergeCell ref="B24:D24"/>
    <mergeCell ref="G24:I24"/>
    <mergeCell ref="L24:N24"/>
    <mergeCell ref="Q24:S24"/>
    <mergeCell ref="B26:AC26"/>
    <mergeCell ref="B27:AC27"/>
    <mergeCell ref="L5:O5"/>
    <mergeCell ref="V5:X5"/>
    <mergeCell ref="Q4:R4"/>
    <mergeCell ref="B5:E5"/>
    <mergeCell ref="E2:F2"/>
    <mergeCell ref="G5:J5"/>
    <mergeCell ref="V3:W3"/>
    <mergeCell ref="G3:L3"/>
    <mergeCell ref="Q5:T5"/>
    <mergeCell ref="H4:I4"/>
    <mergeCell ref="M2:N2"/>
    <mergeCell ref="O2:S2"/>
    <mergeCell ref="T2:U2"/>
    <mergeCell ref="F4:G4"/>
    <mergeCell ref="G2:L2"/>
    <mergeCell ref="C4:E4"/>
    <mergeCell ref="M3:N3"/>
    <mergeCell ref="O3:S3"/>
    <mergeCell ref="O4:P4"/>
    <mergeCell ref="T3:U3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18">
    <cfRule type="expression" priority="14" dxfId="0" stopIfTrue="1">
      <formula>F18&gt;E18</formula>
    </cfRule>
  </conditionalFormatting>
  <conditionalFormatting sqref="K6">
    <cfRule type="expression" priority="13" dxfId="0" stopIfTrue="1">
      <formula>K6&gt;J6</formula>
    </cfRule>
  </conditionalFormatting>
  <conditionalFormatting sqref="P6">
    <cfRule type="expression" priority="12" dxfId="0" stopIfTrue="1">
      <formula>P6&gt;O6</formula>
    </cfRule>
  </conditionalFormatting>
  <conditionalFormatting sqref="P7">
    <cfRule type="expression" priority="11" dxfId="0" stopIfTrue="1">
      <formula>P7&gt;O7</formula>
    </cfRule>
  </conditionalFormatting>
  <conditionalFormatting sqref="P8">
    <cfRule type="expression" priority="10" dxfId="0" stopIfTrue="1">
      <formula>P8&gt;O8</formula>
    </cfRule>
  </conditionalFormatting>
  <conditionalFormatting sqref="P9">
    <cfRule type="expression" priority="9" dxfId="0" stopIfTrue="1">
      <formula>P9&gt;O9</formula>
    </cfRule>
  </conditionalFormatting>
  <conditionalFormatting sqref="P10">
    <cfRule type="expression" priority="8" dxfId="0" stopIfTrue="1">
      <formula>P10&gt;O10</formula>
    </cfRule>
  </conditionalFormatting>
  <conditionalFormatting sqref="P11">
    <cfRule type="expression" priority="7" dxfId="0" stopIfTrue="1">
      <formula>P11&gt;O11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16">
    <cfRule type="expression" priority="2" dxfId="0" stopIfTrue="1">
      <formula>F16&gt;E16</formula>
    </cfRule>
  </conditionalFormatting>
  <conditionalFormatting sqref="F17">
    <cfRule type="expression" priority="1" dxfId="0" stopIfTrue="1">
      <formula>F17&gt;E17</formula>
    </cfRule>
  </conditionalFormatting>
  <dataValidations count="4">
    <dataValidation operator="lessThanOrEqual" allowBlank="1" showInputMessage="1" showErrorMessage="1" sqref="T13:T23 S6:S23 H23:I23 N6:N9 R13:R23 J15:J23 M10:O23 P12:P23 C29:Y29 C25:Y25 B25:B29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19:F20 U10">
      <formula1>AND(F19&lt;=E19,MOD(F19,50)=0)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9 K6 P6:P11 F6:F18">
      <formula1>AND(U6&lt;=T6,MOD(U6,50)=0)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2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196</v>
      </c>
      <c r="D4" s="468"/>
      <c r="E4" s="468"/>
      <c r="F4" s="469" t="s">
        <v>8</v>
      </c>
      <c r="G4" s="469"/>
      <c r="H4" s="470">
        <f>SUM(E21+J21+O21+T21)</f>
        <v>20650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SUM(F21+K21+P21+U21)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/>
      <c r="C6" s="386" t="s">
        <v>595</v>
      </c>
      <c r="D6" s="207" t="s">
        <v>522</v>
      </c>
      <c r="E6" s="387">
        <v>1750</v>
      </c>
      <c r="F6" s="227"/>
      <c r="G6" s="203"/>
      <c r="H6" s="184"/>
      <c r="I6" s="285"/>
      <c r="J6" s="175"/>
      <c r="K6" s="246"/>
      <c r="L6" s="26"/>
      <c r="M6" s="184" t="s">
        <v>205</v>
      </c>
      <c r="N6" s="230"/>
      <c r="O6" s="175">
        <v>600</v>
      </c>
      <c r="P6" s="227"/>
      <c r="Q6" s="271"/>
      <c r="R6" s="184" t="s">
        <v>179</v>
      </c>
      <c r="S6" s="230"/>
      <c r="T6" s="175">
        <v>550</v>
      </c>
      <c r="U6" s="227"/>
      <c r="V6" s="150"/>
      <c r="W6" s="10" t="s">
        <v>351</v>
      </c>
      <c r="X6" s="151"/>
    </row>
    <row r="7" spans="2:24" ht="20.25" customHeight="1">
      <c r="B7" s="157"/>
      <c r="C7" s="134" t="s">
        <v>197</v>
      </c>
      <c r="D7" s="190" t="s">
        <v>521</v>
      </c>
      <c r="E7" s="312">
        <v>1250</v>
      </c>
      <c r="F7" s="46"/>
      <c r="G7" s="170"/>
      <c r="H7" s="231"/>
      <c r="I7" s="286"/>
      <c r="J7" s="189"/>
      <c r="K7" s="49"/>
      <c r="L7" s="30"/>
      <c r="M7" s="134" t="s">
        <v>366</v>
      </c>
      <c r="N7" s="90"/>
      <c r="O7" s="135">
        <v>1000</v>
      </c>
      <c r="P7" s="46"/>
      <c r="Q7" s="98"/>
      <c r="R7" s="134" t="s">
        <v>206</v>
      </c>
      <c r="S7" s="90"/>
      <c r="T7" s="132">
        <v>200</v>
      </c>
      <c r="U7" s="46"/>
      <c r="V7" s="150"/>
      <c r="W7" s="155" t="s">
        <v>580</v>
      </c>
      <c r="X7" s="151"/>
    </row>
    <row r="8" spans="2:24" ht="20.25" customHeight="1">
      <c r="B8" s="157"/>
      <c r="C8" s="134" t="s">
        <v>198</v>
      </c>
      <c r="D8" s="191" t="s">
        <v>521</v>
      </c>
      <c r="E8" s="135">
        <v>2050</v>
      </c>
      <c r="F8" s="46"/>
      <c r="G8" s="30"/>
      <c r="H8" s="134"/>
      <c r="I8" s="287"/>
      <c r="J8" s="135"/>
      <c r="K8" s="228"/>
      <c r="L8" s="30"/>
      <c r="M8" s="134" t="s">
        <v>199</v>
      </c>
      <c r="N8" s="90"/>
      <c r="O8" s="132">
        <v>850</v>
      </c>
      <c r="P8" s="46"/>
      <c r="Q8" s="98"/>
      <c r="R8" s="134"/>
      <c r="S8" s="90"/>
      <c r="T8" s="132"/>
      <c r="U8" s="228"/>
      <c r="V8" s="150"/>
      <c r="W8" s="155" t="s">
        <v>517</v>
      </c>
      <c r="X8" s="151"/>
    </row>
    <row r="9" spans="2:24" ht="20.25" customHeight="1">
      <c r="B9" s="157"/>
      <c r="C9" s="134" t="s">
        <v>199</v>
      </c>
      <c r="D9" s="191" t="s">
        <v>522</v>
      </c>
      <c r="E9" s="312">
        <v>2650</v>
      </c>
      <c r="F9" s="46"/>
      <c r="G9" s="30"/>
      <c r="H9" s="134"/>
      <c r="I9" s="287"/>
      <c r="J9" s="132"/>
      <c r="K9" s="33"/>
      <c r="L9" s="30"/>
      <c r="M9" s="134"/>
      <c r="N9" s="90"/>
      <c r="O9" s="132"/>
      <c r="P9" s="229"/>
      <c r="Q9" s="98"/>
      <c r="R9" s="134"/>
      <c r="S9" s="90"/>
      <c r="T9" s="132"/>
      <c r="U9" s="33"/>
      <c r="V9" s="150"/>
      <c r="W9" s="155" t="s">
        <v>518</v>
      </c>
      <c r="X9" s="151"/>
    </row>
    <row r="10" spans="2:24" ht="20.25" customHeight="1">
      <c r="B10" s="157" t="s">
        <v>350</v>
      </c>
      <c r="C10" s="134" t="s">
        <v>200</v>
      </c>
      <c r="D10" s="191" t="s">
        <v>522</v>
      </c>
      <c r="E10" s="135">
        <v>1400</v>
      </c>
      <c r="F10" s="46"/>
      <c r="G10" s="30"/>
      <c r="H10" s="134"/>
      <c r="I10" s="287"/>
      <c r="J10" s="132"/>
      <c r="K10" s="33"/>
      <c r="L10" s="30"/>
      <c r="M10" s="88"/>
      <c r="N10" s="90"/>
      <c r="O10" s="89"/>
      <c r="P10" s="97"/>
      <c r="Q10" s="98"/>
      <c r="R10" s="134"/>
      <c r="S10" s="90"/>
      <c r="T10" s="132"/>
      <c r="U10" s="33"/>
      <c r="V10" s="150"/>
      <c r="W10" s="155"/>
      <c r="X10" s="151"/>
    </row>
    <row r="11" spans="2:24" ht="20.25" customHeight="1">
      <c r="B11" s="157"/>
      <c r="C11" s="134" t="s">
        <v>373</v>
      </c>
      <c r="D11" s="191" t="s">
        <v>522</v>
      </c>
      <c r="E11" s="135">
        <v>1600</v>
      </c>
      <c r="F11" s="46"/>
      <c r="G11" s="30"/>
      <c r="H11" s="134"/>
      <c r="I11" s="287"/>
      <c r="J11" s="132"/>
      <c r="K11" s="33"/>
      <c r="L11" s="30"/>
      <c r="M11" s="88"/>
      <c r="N11" s="90"/>
      <c r="O11" s="89"/>
      <c r="P11" s="97"/>
      <c r="Q11" s="98"/>
      <c r="R11" s="134"/>
      <c r="S11" s="90"/>
      <c r="T11" s="132"/>
      <c r="U11" s="33"/>
      <c r="V11" s="150"/>
      <c r="W11" s="10"/>
      <c r="X11" s="151"/>
    </row>
    <row r="12" spans="2:24" ht="20.25" customHeight="1">
      <c r="B12" s="157"/>
      <c r="C12" s="134" t="s">
        <v>201</v>
      </c>
      <c r="D12" s="191" t="s">
        <v>522</v>
      </c>
      <c r="E12" s="135">
        <v>1600</v>
      </c>
      <c r="F12" s="46"/>
      <c r="G12" s="30"/>
      <c r="H12" s="134"/>
      <c r="I12" s="287"/>
      <c r="J12" s="132"/>
      <c r="K12" s="33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/>
      <c r="X12" s="151"/>
    </row>
    <row r="13" spans="2:24" ht="20.25" customHeight="1">
      <c r="B13" s="157"/>
      <c r="C13" s="134" t="s">
        <v>202</v>
      </c>
      <c r="D13" s="191" t="s">
        <v>522</v>
      </c>
      <c r="E13" s="135">
        <v>1800</v>
      </c>
      <c r="F13" s="46"/>
      <c r="G13" s="30"/>
      <c r="H13" s="134"/>
      <c r="I13" s="287"/>
      <c r="J13" s="132"/>
      <c r="K13" s="33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0" t="s">
        <v>502</v>
      </c>
      <c r="X13" s="151"/>
    </row>
    <row r="14" spans="2:24" ht="20.25" customHeight="1">
      <c r="B14" s="157"/>
      <c r="C14" s="134" t="s">
        <v>203</v>
      </c>
      <c r="D14" s="191" t="s">
        <v>521</v>
      </c>
      <c r="E14" s="135">
        <v>1900</v>
      </c>
      <c r="F14" s="46"/>
      <c r="G14" s="30"/>
      <c r="H14" s="134"/>
      <c r="I14" s="162"/>
      <c r="J14" s="273"/>
      <c r="K14" s="33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157"/>
      <c r="C15" s="134" t="s">
        <v>204</v>
      </c>
      <c r="D15" s="191" t="s">
        <v>522</v>
      </c>
      <c r="E15" s="135">
        <v>1450</v>
      </c>
      <c r="F15" s="46"/>
      <c r="G15" s="30"/>
      <c r="H15" s="134"/>
      <c r="I15" s="287"/>
      <c r="J15" s="89"/>
      <c r="K15" s="33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157"/>
      <c r="C16" s="134"/>
      <c r="D16" s="191"/>
      <c r="E16" s="135"/>
      <c r="F16" s="49"/>
      <c r="G16" s="30"/>
      <c r="H16" s="134"/>
      <c r="I16" s="287"/>
      <c r="J16" s="89"/>
      <c r="K16" s="33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/>
      <c r="X16" s="151"/>
    </row>
    <row r="17" spans="2:24" ht="20.25" customHeight="1">
      <c r="B17" s="157"/>
      <c r="C17" s="134"/>
      <c r="D17" s="191"/>
      <c r="E17" s="135"/>
      <c r="F17" s="49"/>
      <c r="G17" s="30"/>
      <c r="H17" s="134"/>
      <c r="I17" s="287"/>
      <c r="J17" s="89"/>
      <c r="K17" s="33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157"/>
      <c r="C18" s="185"/>
      <c r="D18" s="239"/>
      <c r="E18" s="135"/>
      <c r="F18" s="49"/>
      <c r="G18" s="30"/>
      <c r="H18" s="134"/>
      <c r="I18" s="287"/>
      <c r="J18" s="89"/>
      <c r="K18" s="33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157"/>
      <c r="C19" s="185"/>
      <c r="D19" s="186"/>
      <c r="E19" s="135"/>
      <c r="F19" s="133"/>
      <c r="G19" s="30"/>
      <c r="H19" s="134"/>
      <c r="I19" s="287"/>
      <c r="J19" s="89"/>
      <c r="K19" s="33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/>
      <c r="X19" s="151"/>
    </row>
    <row r="20" spans="2:24" ht="20.25" customHeight="1">
      <c r="B20" s="165"/>
      <c r="C20" s="142"/>
      <c r="D20" s="284"/>
      <c r="E20" s="143"/>
      <c r="F20" s="113"/>
      <c r="G20" s="50"/>
      <c r="H20" s="142"/>
      <c r="I20" s="288"/>
      <c r="J20" s="112"/>
      <c r="K20" s="52"/>
      <c r="L20" s="50"/>
      <c r="M20" s="93"/>
      <c r="N20" s="116"/>
      <c r="O20" s="112"/>
      <c r="P20" s="117"/>
      <c r="Q20" s="118"/>
      <c r="R20" s="93"/>
      <c r="S20" s="116"/>
      <c r="T20" s="112"/>
      <c r="U20" s="52"/>
      <c r="V20" s="150"/>
      <c r="W20" s="10"/>
      <c r="X20" s="151"/>
    </row>
    <row r="21" spans="2:24" ht="20.25" customHeight="1">
      <c r="B21" s="461" t="s">
        <v>1</v>
      </c>
      <c r="C21" s="462"/>
      <c r="D21" s="462"/>
      <c r="E21" s="44">
        <f>SUM(E6:E20)</f>
        <v>17450</v>
      </c>
      <c r="F21" s="13">
        <f>SUM(F6:F20)</f>
        <v>0</v>
      </c>
      <c r="G21" s="461" t="s">
        <v>1</v>
      </c>
      <c r="H21" s="462"/>
      <c r="I21" s="462"/>
      <c r="J21" s="44">
        <f>SUM(J6:J20)</f>
        <v>0</v>
      </c>
      <c r="K21" s="27">
        <f>SUM(K6:K20)</f>
        <v>0</v>
      </c>
      <c r="L21" s="461" t="s">
        <v>1</v>
      </c>
      <c r="M21" s="462"/>
      <c r="N21" s="462"/>
      <c r="O21" s="44">
        <f>SUM(O6:O20)</f>
        <v>2450</v>
      </c>
      <c r="P21" s="27">
        <f>SUM(P6:P20)</f>
        <v>0</v>
      </c>
      <c r="Q21" s="462" t="s">
        <v>1</v>
      </c>
      <c r="R21" s="462"/>
      <c r="S21" s="462"/>
      <c r="T21" s="44">
        <f>SUM(T6:T20)</f>
        <v>750</v>
      </c>
      <c r="U21" s="27">
        <f>SUM(U6:U20)</f>
        <v>0</v>
      </c>
      <c r="V21" s="152"/>
      <c r="W21" s="11"/>
      <c r="X21" s="154"/>
    </row>
    <row r="22" spans="2:29" s="3" customFormat="1" ht="13.5" customHeight="1">
      <c r="B22" s="10" t="s">
        <v>498</v>
      </c>
      <c r="C22" s="8"/>
      <c r="D22" s="1"/>
      <c r="E22" s="232"/>
      <c r="F22" s="233"/>
      <c r="G22" s="1"/>
      <c r="H22" s="1"/>
      <c r="I22" s="1"/>
      <c r="J22" s="232"/>
      <c r="K22" s="234"/>
      <c r="L22" s="1"/>
      <c r="M22" s="1"/>
      <c r="N22" s="1"/>
      <c r="O22" s="232"/>
      <c r="P22" s="235"/>
      <c r="Q22" s="1"/>
      <c r="R22" s="1"/>
      <c r="S22" s="1"/>
      <c r="T22" s="232"/>
      <c r="U22" s="234"/>
      <c r="V22" s="1"/>
      <c r="W22" s="1"/>
      <c r="X22" s="1"/>
      <c r="Y22" s="235"/>
      <c r="Z22" s="236"/>
      <c r="AA22" s="237"/>
      <c r="AB22" s="238"/>
      <c r="AC22" s="236"/>
    </row>
    <row r="23" spans="2:29" s="311" customFormat="1" ht="14.25" customHeight="1">
      <c r="B23" s="480" t="s">
        <v>500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</row>
    <row r="24" spans="2:29" s="311" customFormat="1" ht="14.25" customHeight="1">
      <c r="B24" s="480" t="s">
        <v>544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</row>
    <row r="25" spans="2:29" s="311" customFormat="1" ht="13.5">
      <c r="B25" s="480" t="s">
        <v>499</v>
      </c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</row>
    <row r="26" spans="2:25" s="3" customFormat="1" ht="8.25" customHeight="1">
      <c r="B26" s="10"/>
      <c r="C26" s="1"/>
      <c r="D26" s="1"/>
      <c r="E26" s="232"/>
      <c r="F26" s="233"/>
      <c r="G26" s="1"/>
      <c r="H26" s="1"/>
      <c r="I26" s="1"/>
      <c r="J26" s="232"/>
      <c r="K26" s="234"/>
      <c r="L26" s="1"/>
      <c r="M26" s="1"/>
      <c r="N26" s="1"/>
      <c r="O26" s="232"/>
      <c r="P26" s="235"/>
      <c r="Q26" s="1"/>
      <c r="R26" s="1"/>
      <c r="S26" s="1"/>
      <c r="T26" s="232"/>
      <c r="U26" s="234"/>
      <c r="V26" s="1"/>
      <c r="W26" s="1"/>
      <c r="X26" s="1"/>
      <c r="Y26" s="235"/>
    </row>
    <row r="27" spans="2:24" ht="18" customHeight="1">
      <c r="B27" s="14" t="s">
        <v>364</v>
      </c>
      <c r="C27" s="15"/>
      <c r="E27" s="15"/>
      <c r="F27" s="15"/>
      <c r="J27" s="15"/>
      <c r="K27" s="15"/>
      <c r="M27" s="15"/>
      <c r="O27" s="15"/>
      <c r="P27" s="15"/>
      <c r="R27" s="16"/>
      <c r="T27" s="21"/>
      <c r="U27" s="22"/>
      <c r="W27" s="458" t="str">
        <f>'名古屋市集計表'!M30</f>
        <v>（2024年4月現在）</v>
      </c>
      <c r="X27" s="463"/>
    </row>
    <row r="28" ht="11.25" customHeight="1"/>
  </sheetData>
  <sheetProtection password="CCCF" sheet="1" selectLockedCells="1"/>
  <mergeCells count="30">
    <mergeCell ref="V2:X2"/>
    <mergeCell ref="E3:F3"/>
    <mergeCell ref="B25:AC25"/>
    <mergeCell ref="W27:X27"/>
    <mergeCell ref="B21:D21"/>
    <mergeCell ref="G21:I21"/>
    <mergeCell ref="L21:N21"/>
    <mergeCell ref="Q21:S21"/>
    <mergeCell ref="B23:AC23"/>
    <mergeCell ref="B24:AC24"/>
    <mergeCell ref="L5:O5"/>
    <mergeCell ref="V5:X5"/>
    <mergeCell ref="Q4:R4"/>
    <mergeCell ref="B5:E5"/>
    <mergeCell ref="E2:F2"/>
    <mergeCell ref="G5:J5"/>
    <mergeCell ref="V3:W3"/>
    <mergeCell ref="G3:L3"/>
    <mergeCell ref="Q5:T5"/>
    <mergeCell ref="H4:I4"/>
    <mergeCell ref="M2:N2"/>
    <mergeCell ref="O2:S2"/>
    <mergeCell ref="T2:U2"/>
    <mergeCell ref="F4:G4"/>
    <mergeCell ref="G2:L2"/>
    <mergeCell ref="C4:E4"/>
    <mergeCell ref="M3:N3"/>
    <mergeCell ref="O3:S3"/>
    <mergeCell ref="O4:P4"/>
    <mergeCell ref="T3:U3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P8">
    <cfRule type="expression" priority="3" dxfId="0" stopIfTrue="1">
      <formula>P8&gt;O8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3">
    <dataValidation operator="lessThanOrEqual" allowBlank="1" showInputMessage="1" showErrorMessage="1" sqref="T13:T20 S6:S20 R13:R20 O10:O20 N6:N20 M10:M20 J15:J20 P9:P20 C26:Y26 C22:Y22 B22:B26"/>
    <dataValidation type="whole" operator="lessThanOrEqual" allowBlank="1" showInputMessage="1" showErrorMessage="1" sqref="Q6:Q20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8 K6:K7 P6:P8 U6:U7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2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207</v>
      </c>
      <c r="D4" s="468"/>
      <c r="E4" s="468"/>
      <c r="F4" s="469" t="s">
        <v>8</v>
      </c>
      <c r="G4" s="469"/>
      <c r="H4" s="470">
        <f>SUM(E26+J26+O26+T26)</f>
        <v>30000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SUM(F26+K26+P26+U26)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/>
      <c r="C6" s="134" t="s">
        <v>208</v>
      </c>
      <c r="D6" s="191" t="s">
        <v>522</v>
      </c>
      <c r="E6" s="175">
        <v>2450</v>
      </c>
      <c r="F6" s="227"/>
      <c r="G6" s="26"/>
      <c r="H6" s="134" t="s">
        <v>538</v>
      </c>
      <c r="I6" s="162"/>
      <c r="J6" s="89">
        <v>450</v>
      </c>
      <c r="K6" s="227"/>
      <c r="L6" s="26"/>
      <c r="M6" s="184" t="s">
        <v>322</v>
      </c>
      <c r="N6" s="230"/>
      <c r="O6" s="175">
        <v>500</v>
      </c>
      <c r="P6" s="227"/>
      <c r="Q6" s="271"/>
      <c r="R6" s="184" t="s">
        <v>221</v>
      </c>
      <c r="S6" s="230"/>
      <c r="T6" s="175">
        <v>700</v>
      </c>
      <c r="U6" s="227"/>
      <c r="V6" s="150"/>
      <c r="W6" s="10"/>
      <c r="X6" s="151"/>
    </row>
    <row r="7" spans="2:24" ht="20.25" customHeight="1">
      <c r="B7" s="157"/>
      <c r="C7" s="134" t="s">
        <v>209</v>
      </c>
      <c r="D7" s="191" t="s">
        <v>330</v>
      </c>
      <c r="E7" s="135">
        <v>1550</v>
      </c>
      <c r="F7" s="46"/>
      <c r="G7" s="30"/>
      <c r="H7" s="134"/>
      <c r="I7" s="162"/>
      <c r="J7" s="89"/>
      <c r="K7" s="49"/>
      <c r="L7" s="30"/>
      <c r="M7" s="134" t="s">
        <v>215</v>
      </c>
      <c r="N7" s="90"/>
      <c r="O7" s="135">
        <v>600</v>
      </c>
      <c r="P7" s="46"/>
      <c r="Q7" s="98"/>
      <c r="R7" s="134" t="s">
        <v>215</v>
      </c>
      <c r="S7" s="90"/>
      <c r="T7" s="132">
        <v>200</v>
      </c>
      <c r="U7" s="46"/>
      <c r="V7" s="150"/>
      <c r="W7" s="10"/>
      <c r="X7" s="151"/>
    </row>
    <row r="8" spans="2:24" ht="20.25" customHeight="1">
      <c r="B8" s="157"/>
      <c r="C8" s="134" t="s">
        <v>210</v>
      </c>
      <c r="D8" s="191" t="s">
        <v>330</v>
      </c>
      <c r="E8" s="135">
        <v>1400</v>
      </c>
      <c r="F8" s="46"/>
      <c r="G8" s="30"/>
      <c r="H8" s="134"/>
      <c r="I8" s="191"/>
      <c r="J8" s="289"/>
      <c r="K8" s="33"/>
      <c r="L8" s="30"/>
      <c r="M8" s="134" t="s">
        <v>208</v>
      </c>
      <c r="N8" s="90"/>
      <c r="O8" s="132">
        <v>450</v>
      </c>
      <c r="P8" s="46"/>
      <c r="Q8" s="98"/>
      <c r="R8" s="134" t="s">
        <v>194</v>
      </c>
      <c r="S8" s="90"/>
      <c r="T8" s="132">
        <v>600</v>
      </c>
      <c r="U8" s="46"/>
      <c r="V8" s="150"/>
      <c r="W8" s="10"/>
      <c r="X8" s="151"/>
    </row>
    <row r="9" spans="2:24" ht="20.25" customHeight="1">
      <c r="B9" s="157" t="s">
        <v>334</v>
      </c>
      <c r="C9" s="134" t="s">
        <v>211</v>
      </c>
      <c r="D9" s="191" t="s">
        <v>522</v>
      </c>
      <c r="E9" s="135">
        <v>2250</v>
      </c>
      <c r="F9" s="46"/>
      <c r="G9" s="30"/>
      <c r="H9" s="134"/>
      <c r="I9" s="191"/>
      <c r="J9" s="132"/>
      <c r="K9" s="33"/>
      <c r="L9" s="30"/>
      <c r="M9" s="134" t="s">
        <v>362</v>
      </c>
      <c r="N9" s="90"/>
      <c r="O9" s="132">
        <v>600</v>
      </c>
      <c r="P9" s="46"/>
      <c r="Q9" s="98"/>
      <c r="R9" s="134" t="s">
        <v>217</v>
      </c>
      <c r="S9" s="90"/>
      <c r="T9" s="132">
        <v>600</v>
      </c>
      <c r="U9" s="46"/>
      <c r="V9" s="150"/>
      <c r="W9" s="10" t="s">
        <v>581</v>
      </c>
      <c r="X9" s="151"/>
    </row>
    <row r="10" spans="2:24" ht="20.25" customHeight="1">
      <c r="B10" s="157"/>
      <c r="C10" s="134" t="s">
        <v>212</v>
      </c>
      <c r="D10" s="191" t="s">
        <v>522</v>
      </c>
      <c r="E10" s="135">
        <v>1350</v>
      </c>
      <c r="F10" s="46"/>
      <c r="G10" s="30"/>
      <c r="H10" s="134"/>
      <c r="I10" s="191"/>
      <c r="J10" s="132"/>
      <c r="K10" s="33"/>
      <c r="L10" s="30"/>
      <c r="M10" s="88"/>
      <c r="N10" s="90"/>
      <c r="O10" s="89"/>
      <c r="P10" s="97"/>
      <c r="Q10" s="98"/>
      <c r="R10" s="134" t="s">
        <v>208</v>
      </c>
      <c r="S10" s="90"/>
      <c r="T10" s="132">
        <v>350</v>
      </c>
      <c r="U10" s="46"/>
      <c r="V10" s="150"/>
      <c r="W10" s="10"/>
      <c r="X10" s="151"/>
    </row>
    <row r="11" spans="2:24" ht="20.25" customHeight="1">
      <c r="B11" s="157"/>
      <c r="C11" s="134" t="s">
        <v>213</v>
      </c>
      <c r="D11" s="191" t="s">
        <v>522</v>
      </c>
      <c r="E11" s="135">
        <v>1700</v>
      </c>
      <c r="F11" s="46"/>
      <c r="G11" s="30"/>
      <c r="H11" s="134"/>
      <c r="I11" s="191"/>
      <c r="J11" s="132"/>
      <c r="K11" s="33"/>
      <c r="L11" s="30"/>
      <c r="M11" s="88"/>
      <c r="N11" s="90"/>
      <c r="O11" s="89"/>
      <c r="P11" s="97"/>
      <c r="Q11" s="98"/>
      <c r="R11" s="134" t="s">
        <v>222</v>
      </c>
      <c r="S11" s="90"/>
      <c r="T11" s="132">
        <v>250</v>
      </c>
      <c r="U11" s="46"/>
      <c r="V11" s="150"/>
      <c r="W11" s="10"/>
      <c r="X11" s="151"/>
    </row>
    <row r="12" spans="2:24" ht="20.25" customHeight="1">
      <c r="B12" s="157"/>
      <c r="C12" s="134" t="s">
        <v>214</v>
      </c>
      <c r="D12" s="191" t="s">
        <v>522</v>
      </c>
      <c r="E12" s="135">
        <v>1300</v>
      </c>
      <c r="F12" s="46"/>
      <c r="G12" s="30"/>
      <c r="H12" s="134"/>
      <c r="I12" s="191"/>
      <c r="J12" s="132"/>
      <c r="K12" s="33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/>
      <c r="X12" s="151"/>
    </row>
    <row r="13" spans="2:24" ht="20.25" customHeight="1">
      <c r="B13" s="157" t="s">
        <v>335</v>
      </c>
      <c r="C13" s="134" t="s">
        <v>362</v>
      </c>
      <c r="D13" s="191" t="s">
        <v>522</v>
      </c>
      <c r="E13" s="135">
        <v>1600</v>
      </c>
      <c r="F13" s="46"/>
      <c r="G13" s="30"/>
      <c r="H13" s="134"/>
      <c r="I13" s="191"/>
      <c r="J13" s="132"/>
      <c r="K13" s="33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0" t="s">
        <v>582</v>
      </c>
      <c r="X13" s="151"/>
    </row>
    <row r="14" spans="2:24" ht="20.25" customHeight="1">
      <c r="B14" s="157"/>
      <c r="C14" s="134" t="s">
        <v>215</v>
      </c>
      <c r="D14" s="191" t="s">
        <v>522</v>
      </c>
      <c r="E14" s="135">
        <v>2600</v>
      </c>
      <c r="F14" s="46"/>
      <c r="G14" s="30"/>
      <c r="H14" s="134"/>
      <c r="I14" s="191"/>
      <c r="J14" s="273"/>
      <c r="K14" s="33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157"/>
      <c r="C15" s="134" t="s">
        <v>216</v>
      </c>
      <c r="D15" s="191" t="s">
        <v>522</v>
      </c>
      <c r="E15" s="135">
        <v>1850</v>
      </c>
      <c r="F15" s="46"/>
      <c r="G15" s="30"/>
      <c r="H15" s="134"/>
      <c r="I15" s="191"/>
      <c r="J15" s="89"/>
      <c r="K15" s="33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157"/>
      <c r="C16" s="134" t="s">
        <v>217</v>
      </c>
      <c r="D16" s="191" t="s">
        <v>521</v>
      </c>
      <c r="E16" s="135">
        <v>1700</v>
      </c>
      <c r="F16" s="46"/>
      <c r="G16" s="30"/>
      <c r="H16" s="134"/>
      <c r="I16" s="191"/>
      <c r="J16" s="89"/>
      <c r="K16" s="33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/>
      <c r="X16" s="151"/>
    </row>
    <row r="17" spans="2:24" ht="20.25" customHeight="1">
      <c r="B17" s="157"/>
      <c r="C17" s="134" t="s">
        <v>218</v>
      </c>
      <c r="D17" s="191" t="s">
        <v>522</v>
      </c>
      <c r="E17" s="135">
        <v>2200</v>
      </c>
      <c r="F17" s="46"/>
      <c r="G17" s="30"/>
      <c r="H17" s="134"/>
      <c r="I17" s="191"/>
      <c r="J17" s="89"/>
      <c r="K17" s="33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157"/>
      <c r="C18" s="134" t="s">
        <v>219</v>
      </c>
      <c r="D18" s="191" t="s">
        <v>522</v>
      </c>
      <c r="E18" s="135">
        <v>1800</v>
      </c>
      <c r="F18" s="46"/>
      <c r="G18" s="30"/>
      <c r="H18" s="134"/>
      <c r="I18" s="162"/>
      <c r="J18" s="89"/>
      <c r="K18" s="33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157"/>
      <c r="C19" s="134" t="s">
        <v>220</v>
      </c>
      <c r="D19" s="191" t="s">
        <v>522</v>
      </c>
      <c r="E19" s="135">
        <v>950</v>
      </c>
      <c r="F19" s="46"/>
      <c r="G19" s="30"/>
      <c r="H19" s="134"/>
      <c r="I19" s="162"/>
      <c r="J19" s="89"/>
      <c r="K19" s="33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/>
      <c r="X19" s="151"/>
    </row>
    <row r="20" spans="2:24" ht="20.25" customHeight="1">
      <c r="B20" s="157"/>
      <c r="C20" s="134"/>
      <c r="D20" s="191"/>
      <c r="E20" s="135"/>
      <c r="F20" s="251"/>
      <c r="G20" s="30"/>
      <c r="H20" s="134"/>
      <c r="I20" s="162"/>
      <c r="J20" s="89"/>
      <c r="K20" s="33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0"/>
      <c r="X20" s="151"/>
    </row>
    <row r="21" spans="2:24" ht="20.25" customHeight="1">
      <c r="B21" s="157"/>
      <c r="C21" s="134"/>
      <c r="D21" s="191"/>
      <c r="E21" s="135"/>
      <c r="F21" s="49"/>
      <c r="G21" s="30"/>
      <c r="H21" s="134"/>
      <c r="I21" s="162"/>
      <c r="J21" s="89"/>
      <c r="K21" s="33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/>
      <c r="X21" s="151"/>
    </row>
    <row r="22" spans="2:24" ht="20.25" customHeight="1">
      <c r="B22" s="157"/>
      <c r="C22" s="134"/>
      <c r="D22" s="191"/>
      <c r="E22" s="135"/>
      <c r="F22" s="49"/>
      <c r="G22" s="30"/>
      <c r="H22" s="134"/>
      <c r="I22" s="162"/>
      <c r="J22" s="89"/>
      <c r="K22" s="33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0"/>
      <c r="X22" s="151"/>
    </row>
    <row r="23" spans="2:24" ht="20.25" customHeight="1">
      <c r="B23" s="157"/>
      <c r="C23" s="134"/>
      <c r="D23" s="191"/>
      <c r="E23" s="135"/>
      <c r="F23" s="36"/>
      <c r="G23" s="30"/>
      <c r="H23" s="134"/>
      <c r="I23" s="162"/>
      <c r="J23" s="89"/>
      <c r="K23" s="33"/>
      <c r="L23" s="30"/>
      <c r="M23" s="88"/>
      <c r="N23" s="90"/>
      <c r="O23" s="89"/>
      <c r="P23" s="97"/>
      <c r="Q23" s="98"/>
      <c r="R23" s="88"/>
      <c r="S23" s="90"/>
      <c r="T23" s="89"/>
      <c r="U23" s="33"/>
      <c r="V23" s="150"/>
      <c r="W23" s="10"/>
      <c r="X23" s="151"/>
    </row>
    <row r="24" spans="2:24" ht="20.25" customHeight="1">
      <c r="B24" s="157"/>
      <c r="C24" s="134"/>
      <c r="D24" s="191"/>
      <c r="E24" s="135"/>
      <c r="F24" s="36"/>
      <c r="G24" s="30"/>
      <c r="H24" s="134"/>
      <c r="I24" s="162"/>
      <c r="J24" s="89"/>
      <c r="K24" s="33"/>
      <c r="L24" s="30"/>
      <c r="M24" s="88"/>
      <c r="N24" s="90"/>
      <c r="O24" s="89"/>
      <c r="P24" s="97"/>
      <c r="Q24" s="98"/>
      <c r="R24" s="88"/>
      <c r="S24" s="90"/>
      <c r="T24" s="89"/>
      <c r="U24" s="33"/>
      <c r="V24" s="150"/>
      <c r="W24" s="10"/>
      <c r="X24" s="151"/>
    </row>
    <row r="25" spans="2:24" ht="20.25" customHeight="1">
      <c r="B25" s="165"/>
      <c r="C25" s="142"/>
      <c r="D25" s="284"/>
      <c r="E25" s="143"/>
      <c r="F25" s="113"/>
      <c r="G25" s="50"/>
      <c r="H25" s="93"/>
      <c r="I25" s="116"/>
      <c r="J25" s="112"/>
      <c r="K25" s="52"/>
      <c r="L25" s="50"/>
      <c r="M25" s="93"/>
      <c r="N25" s="116"/>
      <c r="O25" s="112"/>
      <c r="P25" s="117"/>
      <c r="Q25" s="118"/>
      <c r="R25" s="93"/>
      <c r="S25" s="116"/>
      <c r="T25" s="112"/>
      <c r="U25" s="52"/>
      <c r="V25" s="150"/>
      <c r="W25" s="10"/>
      <c r="X25" s="151"/>
    </row>
    <row r="26" spans="2:24" ht="20.25" customHeight="1">
      <c r="B26" s="461" t="s">
        <v>1</v>
      </c>
      <c r="C26" s="462"/>
      <c r="D26" s="462"/>
      <c r="E26" s="44">
        <f>SUM(E6:E25)</f>
        <v>24700</v>
      </c>
      <c r="F26" s="13">
        <f>SUM(F6:F25)</f>
        <v>0</v>
      </c>
      <c r="G26" s="461" t="s">
        <v>1</v>
      </c>
      <c r="H26" s="462"/>
      <c r="I26" s="462"/>
      <c r="J26" s="44">
        <f>SUM(J6:J25)</f>
        <v>450</v>
      </c>
      <c r="K26" s="27">
        <f>SUM(K6:K25)</f>
        <v>0</v>
      </c>
      <c r="L26" s="461" t="s">
        <v>1</v>
      </c>
      <c r="M26" s="462"/>
      <c r="N26" s="462"/>
      <c r="O26" s="44">
        <f>SUM(O6:O25)</f>
        <v>2150</v>
      </c>
      <c r="P26" s="27">
        <f>SUM(P6:P25)</f>
        <v>0</v>
      </c>
      <c r="Q26" s="462" t="s">
        <v>1</v>
      </c>
      <c r="R26" s="462"/>
      <c r="S26" s="462"/>
      <c r="T26" s="44">
        <f>SUM(T6:T25)</f>
        <v>2700</v>
      </c>
      <c r="U26" s="27">
        <f>SUM(U6:U25)</f>
        <v>0</v>
      </c>
      <c r="V26" s="152"/>
      <c r="W26" s="11"/>
      <c r="X26" s="154"/>
    </row>
    <row r="27" spans="2:29" s="3" customFormat="1" ht="13.5" customHeight="1">
      <c r="B27" s="10" t="s">
        <v>498</v>
      </c>
      <c r="C27" s="8"/>
      <c r="D27" s="1"/>
      <c r="E27" s="232"/>
      <c r="F27" s="233"/>
      <c r="G27" s="1"/>
      <c r="H27" s="1"/>
      <c r="I27" s="1"/>
      <c r="J27" s="232"/>
      <c r="K27" s="234"/>
      <c r="L27" s="1"/>
      <c r="M27" s="1"/>
      <c r="N27" s="1"/>
      <c r="O27" s="232"/>
      <c r="P27" s="235"/>
      <c r="Q27" s="1"/>
      <c r="R27" s="1"/>
      <c r="S27" s="1"/>
      <c r="T27" s="232"/>
      <c r="U27" s="234"/>
      <c r="V27" s="1"/>
      <c r="W27" s="1"/>
      <c r="X27" s="1"/>
      <c r="Y27" s="235"/>
      <c r="Z27" s="236"/>
      <c r="AA27" s="237"/>
      <c r="AB27" s="238"/>
      <c r="AC27" s="236"/>
    </row>
    <row r="28" spans="2:29" s="311" customFormat="1" ht="14.25" customHeight="1">
      <c r="B28" s="480" t="s">
        <v>500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</row>
    <row r="29" spans="2:29" s="311" customFormat="1" ht="14.25" customHeight="1">
      <c r="B29" s="480" t="s">
        <v>544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</row>
    <row r="30" spans="2:29" s="311" customFormat="1" ht="13.5">
      <c r="B30" s="480" t="s">
        <v>499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</row>
    <row r="31" spans="2:25" s="3" customFormat="1" ht="8.25" customHeight="1">
      <c r="B31" s="10"/>
      <c r="C31" s="1"/>
      <c r="D31" s="1"/>
      <c r="E31" s="232"/>
      <c r="F31" s="233"/>
      <c r="G31" s="1"/>
      <c r="H31" s="1"/>
      <c r="I31" s="1"/>
      <c r="J31" s="232"/>
      <c r="K31" s="234"/>
      <c r="L31" s="1"/>
      <c r="M31" s="1"/>
      <c r="N31" s="1"/>
      <c r="O31" s="232"/>
      <c r="P31" s="235"/>
      <c r="Q31" s="1"/>
      <c r="R31" s="1"/>
      <c r="S31" s="1"/>
      <c r="T31" s="232"/>
      <c r="U31" s="234"/>
      <c r="V31" s="1"/>
      <c r="W31" s="1"/>
      <c r="X31" s="1"/>
      <c r="Y31" s="235"/>
    </row>
    <row r="32" spans="2:24" ht="18" customHeight="1">
      <c r="B32" s="14" t="s">
        <v>364</v>
      </c>
      <c r="C32" s="15"/>
      <c r="E32" s="15"/>
      <c r="F32" s="15"/>
      <c r="J32" s="15"/>
      <c r="K32" s="15"/>
      <c r="M32" s="15"/>
      <c r="O32" s="15"/>
      <c r="P32" s="15"/>
      <c r="R32" s="16"/>
      <c r="T32" s="21"/>
      <c r="U32" s="22"/>
      <c r="W32" s="458" t="str">
        <f>'名古屋市集計表'!M30</f>
        <v>（2024年4月現在）</v>
      </c>
      <c r="X32" s="463"/>
    </row>
    <row r="33" ht="11.25" customHeight="1"/>
  </sheetData>
  <sheetProtection password="CCCF" sheet="1" selectLockedCells="1"/>
  <mergeCells count="30">
    <mergeCell ref="V2:X2"/>
    <mergeCell ref="E3:F3"/>
    <mergeCell ref="B30:AC30"/>
    <mergeCell ref="W32:X32"/>
    <mergeCell ref="B26:D26"/>
    <mergeCell ref="G26:I26"/>
    <mergeCell ref="L26:N26"/>
    <mergeCell ref="Q26:S26"/>
    <mergeCell ref="B28:AC28"/>
    <mergeCell ref="B29:AC29"/>
    <mergeCell ref="L5:O5"/>
    <mergeCell ref="V5:X5"/>
    <mergeCell ref="Q4:R4"/>
    <mergeCell ref="B5:E5"/>
    <mergeCell ref="E2:F2"/>
    <mergeCell ref="G5:J5"/>
    <mergeCell ref="V3:W3"/>
    <mergeCell ref="G3:L3"/>
    <mergeCell ref="Q5:T5"/>
    <mergeCell ref="H4:I4"/>
    <mergeCell ref="M2:N2"/>
    <mergeCell ref="O2:S2"/>
    <mergeCell ref="T2:U2"/>
    <mergeCell ref="F4:G4"/>
    <mergeCell ref="G2:L2"/>
    <mergeCell ref="C4:E4"/>
    <mergeCell ref="M3:N3"/>
    <mergeCell ref="O3:S3"/>
    <mergeCell ref="O4:P4"/>
    <mergeCell ref="T3:U3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operator="lessThanOrEqual" allowBlank="1" showInputMessage="1" showErrorMessage="1" sqref="T13:T25 H25:I25 R13:R25 J6:J7 N6:N25 M10:M25 J15:J25 S6:S25 O10:P25 C31:Y31 C27:Y27 B27:B31"/>
    <dataValidation type="whole" operator="lessThanOrEqual" allowBlank="1" showInputMessage="1" showErrorMessage="1" sqref="Q6:Q25">
      <formula1>O6</formula1>
    </dataValidation>
    <dataValidation type="custom" allowBlank="1" showInputMessage="1" showErrorMessage="1" sqref="F23">
      <formula1>AND(F23&lt;=E23,MOD(F23,50)=0)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2 K6:K7 P6:P9 U6:U11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6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223</v>
      </c>
      <c r="D4" s="468"/>
      <c r="E4" s="468"/>
      <c r="F4" s="469" t="s">
        <v>8</v>
      </c>
      <c r="G4" s="469"/>
      <c r="H4" s="470">
        <f>SUM(E30+J30+O30+T30)</f>
        <v>47500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SUM(F30+K30+P30+U30)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26"/>
      <c r="C6" s="184" t="s">
        <v>224</v>
      </c>
      <c r="D6" s="207" t="s">
        <v>521</v>
      </c>
      <c r="E6" s="175">
        <v>3500</v>
      </c>
      <c r="F6" s="227"/>
      <c r="G6" s="26"/>
      <c r="H6" s="184" t="s">
        <v>225</v>
      </c>
      <c r="I6" s="290"/>
      <c r="J6" s="175">
        <v>500</v>
      </c>
      <c r="K6" s="227"/>
      <c r="L6" s="26"/>
      <c r="M6" s="184" t="s">
        <v>225</v>
      </c>
      <c r="N6" s="230"/>
      <c r="O6" s="175">
        <v>400</v>
      </c>
      <c r="P6" s="227"/>
      <c r="Q6" s="271"/>
      <c r="R6" s="134" t="s">
        <v>437</v>
      </c>
      <c r="S6" s="90"/>
      <c r="T6" s="132">
        <v>550</v>
      </c>
      <c r="U6" s="227"/>
      <c r="V6" s="150"/>
      <c r="W6" s="10" t="s">
        <v>352</v>
      </c>
      <c r="X6" s="151"/>
    </row>
    <row r="7" spans="2:24" ht="20.25" customHeight="1">
      <c r="B7" s="30"/>
      <c r="C7" s="134" t="s">
        <v>225</v>
      </c>
      <c r="D7" s="191" t="s">
        <v>347</v>
      </c>
      <c r="E7" s="135">
        <v>2150</v>
      </c>
      <c r="F7" s="46"/>
      <c r="G7" s="30"/>
      <c r="H7" s="134" t="s">
        <v>228</v>
      </c>
      <c r="I7" s="291"/>
      <c r="J7" s="132">
        <v>450</v>
      </c>
      <c r="K7" s="46"/>
      <c r="L7" s="30"/>
      <c r="M7" s="134" t="s">
        <v>244</v>
      </c>
      <c r="N7" s="90"/>
      <c r="O7" s="135">
        <v>1100</v>
      </c>
      <c r="P7" s="46"/>
      <c r="Q7" s="98"/>
      <c r="R7" s="134" t="s">
        <v>247</v>
      </c>
      <c r="S7" s="90"/>
      <c r="T7" s="132">
        <v>800</v>
      </c>
      <c r="U7" s="46"/>
      <c r="V7" s="150"/>
      <c r="W7" s="155" t="s">
        <v>542</v>
      </c>
      <c r="X7" s="151"/>
    </row>
    <row r="8" spans="2:24" ht="20.25" customHeight="1">
      <c r="B8" s="30"/>
      <c r="C8" s="134" t="s">
        <v>226</v>
      </c>
      <c r="D8" s="191" t="s">
        <v>521</v>
      </c>
      <c r="E8" s="135">
        <v>2600</v>
      </c>
      <c r="F8" s="46"/>
      <c r="G8" s="30"/>
      <c r="H8" s="134" t="s">
        <v>226</v>
      </c>
      <c r="I8" s="291"/>
      <c r="J8" s="132">
        <v>400</v>
      </c>
      <c r="K8" s="46"/>
      <c r="L8" s="30"/>
      <c r="M8" s="134" t="s">
        <v>245</v>
      </c>
      <c r="N8" s="90"/>
      <c r="O8" s="132">
        <v>2250</v>
      </c>
      <c r="P8" s="46"/>
      <c r="Q8" s="98"/>
      <c r="R8" s="134"/>
      <c r="S8" s="90"/>
      <c r="T8" s="132"/>
      <c r="U8" s="33"/>
      <c r="V8" s="150"/>
      <c r="W8" s="10"/>
      <c r="X8" s="151"/>
    </row>
    <row r="9" spans="2:24" ht="20.25" customHeight="1">
      <c r="B9" s="30"/>
      <c r="C9" s="134" t="s">
        <v>227</v>
      </c>
      <c r="D9" s="191" t="s">
        <v>521</v>
      </c>
      <c r="E9" s="135">
        <v>1100</v>
      </c>
      <c r="F9" s="46"/>
      <c r="G9" s="30"/>
      <c r="H9" s="134"/>
      <c r="I9" s="291"/>
      <c r="J9" s="132"/>
      <c r="K9" s="33"/>
      <c r="L9" s="30"/>
      <c r="M9" s="134" t="s">
        <v>367</v>
      </c>
      <c r="N9" s="90"/>
      <c r="O9" s="132">
        <v>1000</v>
      </c>
      <c r="P9" s="46"/>
      <c r="Q9" s="98"/>
      <c r="R9" s="134"/>
      <c r="S9" s="90"/>
      <c r="T9" s="132"/>
      <c r="U9" s="33"/>
      <c r="V9" s="150"/>
      <c r="W9" s="10"/>
      <c r="X9" s="151"/>
    </row>
    <row r="10" spans="2:24" ht="20.25" customHeight="1">
      <c r="B10" s="30"/>
      <c r="C10" s="134" t="s">
        <v>228</v>
      </c>
      <c r="D10" s="191" t="s">
        <v>521</v>
      </c>
      <c r="E10" s="135">
        <v>2200</v>
      </c>
      <c r="F10" s="46"/>
      <c r="G10" s="30"/>
      <c r="H10" s="134"/>
      <c r="I10" s="291"/>
      <c r="J10" s="132"/>
      <c r="K10" s="33"/>
      <c r="L10" s="30"/>
      <c r="M10" s="252" t="s">
        <v>191</v>
      </c>
      <c r="N10" s="90"/>
      <c r="O10" s="132">
        <v>450</v>
      </c>
      <c r="P10" s="46"/>
      <c r="Q10" s="98"/>
      <c r="R10" s="134"/>
      <c r="S10" s="90"/>
      <c r="T10" s="132"/>
      <c r="U10" s="33"/>
      <c r="V10" s="150"/>
      <c r="W10" s="10"/>
      <c r="X10" s="151"/>
    </row>
    <row r="11" spans="2:24" ht="20.25" customHeight="1">
      <c r="B11" s="30"/>
      <c r="C11" s="134" t="s">
        <v>229</v>
      </c>
      <c r="D11" s="191" t="s">
        <v>521</v>
      </c>
      <c r="E11" s="135">
        <v>1550</v>
      </c>
      <c r="F11" s="46"/>
      <c r="G11" s="30"/>
      <c r="H11" s="134"/>
      <c r="I11" s="291"/>
      <c r="J11" s="132"/>
      <c r="K11" s="33"/>
      <c r="L11" s="30"/>
      <c r="M11" s="134" t="s">
        <v>246</v>
      </c>
      <c r="N11" s="90"/>
      <c r="O11" s="132">
        <v>600</v>
      </c>
      <c r="P11" s="46"/>
      <c r="Q11" s="98"/>
      <c r="R11" s="134"/>
      <c r="S11" s="90"/>
      <c r="T11" s="132"/>
      <c r="U11" s="33"/>
      <c r="V11" s="150"/>
      <c r="W11" s="10"/>
      <c r="X11" s="151"/>
    </row>
    <row r="12" spans="2:24" ht="20.25" customHeight="1">
      <c r="B12" s="30"/>
      <c r="C12" s="134" t="s">
        <v>230</v>
      </c>
      <c r="D12" s="191" t="s">
        <v>521</v>
      </c>
      <c r="E12" s="135">
        <v>1900</v>
      </c>
      <c r="F12" s="46"/>
      <c r="G12" s="30"/>
      <c r="H12" s="134"/>
      <c r="I12" s="291"/>
      <c r="J12" s="132"/>
      <c r="K12" s="33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/>
      <c r="X12" s="151"/>
    </row>
    <row r="13" spans="2:24" ht="20.25" customHeight="1">
      <c r="B13" s="30"/>
      <c r="C13" s="134" t="s">
        <v>231</v>
      </c>
      <c r="D13" s="191" t="s">
        <v>521</v>
      </c>
      <c r="E13" s="135">
        <v>3200</v>
      </c>
      <c r="F13" s="46"/>
      <c r="G13" s="30"/>
      <c r="H13" s="134"/>
      <c r="I13" s="291"/>
      <c r="J13" s="132"/>
      <c r="K13" s="33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0"/>
      <c r="X13" s="151"/>
    </row>
    <row r="14" spans="2:24" ht="20.25" customHeight="1">
      <c r="B14" s="30"/>
      <c r="C14" s="134" t="s">
        <v>506</v>
      </c>
      <c r="D14" s="191" t="s">
        <v>521</v>
      </c>
      <c r="E14" s="135">
        <v>1600</v>
      </c>
      <c r="F14" s="46"/>
      <c r="G14" s="30"/>
      <c r="H14" s="134"/>
      <c r="I14" s="291"/>
      <c r="J14" s="273"/>
      <c r="K14" s="33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30"/>
      <c r="C15" s="134" t="s">
        <v>232</v>
      </c>
      <c r="D15" s="191" t="s">
        <v>521</v>
      </c>
      <c r="E15" s="135">
        <v>2400</v>
      </c>
      <c r="F15" s="46"/>
      <c r="G15" s="30"/>
      <c r="H15" s="134"/>
      <c r="I15" s="291"/>
      <c r="J15" s="89"/>
      <c r="K15" s="33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30"/>
      <c r="C16" s="134" t="s">
        <v>233</v>
      </c>
      <c r="D16" s="191" t="s">
        <v>522</v>
      </c>
      <c r="E16" s="135">
        <v>2050</v>
      </c>
      <c r="F16" s="46"/>
      <c r="G16" s="30"/>
      <c r="H16" s="134"/>
      <c r="I16" s="291"/>
      <c r="J16" s="89"/>
      <c r="K16" s="33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/>
      <c r="X16" s="151"/>
    </row>
    <row r="17" spans="2:24" ht="20.25" customHeight="1">
      <c r="B17" s="30"/>
      <c r="C17" s="134" t="s">
        <v>234</v>
      </c>
      <c r="D17" s="191" t="s">
        <v>330</v>
      </c>
      <c r="E17" s="135">
        <v>1150</v>
      </c>
      <c r="F17" s="46"/>
      <c r="G17" s="30"/>
      <c r="H17" s="134"/>
      <c r="I17" s="291"/>
      <c r="J17" s="89"/>
      <c r="K17" s="33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30"/>
      <c r="C18" s="134" t="s">
        <v>235</v>
      </c>
      <c r="D18" s="191" t="s">
        <v>521</v>
      </c>
      <c r="E18" s="135">
        <v>1750</v>
      </c>
      <c r="F18" s="46"/>
      <c r="G18" s="30"/>
      <c r="H18" s="134"/>
      <c r="I18" s="291"/>
      <c r="J18" s="89"/>
      <c r="K18" s="33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30"/>
      <c r="C19" s="134" t="s">
        <v>236</v>
      </c>
      <c r="D19" s="191" t="s">
        <v>521</v>
      </c>
      <c r="E19" s="135">
        <v>1600</v>
      </c>
      <c r="F19" s="46"/>
      <c r="G19" s="30"/>
      <c r="H19" s="134"/>
      <c r="I19" s="291"/>
      <c r="J19" s="89"/>
      <c r="K19" s="33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/>
      <c r="X19" s="151"/>
    </row>
    <row r="20" spans="2:24" ht="20.25" customHeight="1">
      <c r="B20" s="30"/>
      <c r="C20" s="134" t="s">
        <v>237</v>
      </c>
      <c r="D20" s="191" t="s">
        <v>522</v>
      </c>
      <c r="E20" s="135">
        <v>2200</v>
      </c>
      <c r="F20" s="46"/>
      <c r="G20" s="30"/>
      <c r="H20" s="134"/>
      <c r="I20" s="291"/>
      <c r="J20" s="89"/>
      <c r="K20" s="33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0"/>
      <c r="X20" s="151"/>
    </row>
    <row r="21" spans="2:24" ht="20.25" customHeight="1">
      <c r="B21" s="157" t="s">
        <v>334</v>
      </c>
      <c r="C21" s="134" t="s">
        <v>238</v>
      </c>
      <c r="D21" s="191" t="s">
        <v>522</v>
      </c>
      <c r="E21" s="135">
        <v>1250</v>
      </c>
      <c r="F21" s="46"/>
      <c r="G21" s="30"/>
      <c r="H21" s="134"/>
      <c r="I21" s="291"/>
      <c r="J21" s="89"/>
      <c r="K21" s="33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 t="s">
        <v>504</v>
      </c>
      <c r="X21" s="151"/>
    </row>
    <row r="22" spans="2:24" ht="20.25" customHeight="1">
      <c r="B22" s="157"/>
      <c r="C22" s="134" t="s">
        <v>239</v>
      </c>
      <c r="D22" s="191" t="s">
        <v>522</v>
      </c>
      <c r="E22" s="135">
        <v>1100</v>
      </c>
      <c r="F22" s="46"/>
      <c r="G22" s="30"/>
      <c r="H22" s="134"/>
      <c r="I22" s="191"/>
      <c r="J22" s="89"/>
      <c r="K22" s="33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0"/>
      <c r="X22" s="151"/>
    </row>
    <row r="23" spans="2:24" ht="20.25" customHeight="1">
      <c r="B23" s="30"/>
      <c r="C23" s="134" t="s">
        <v>240</v>
      </c>
      <c r="D23" s="191" t="s">
        <v>329</v>
      </c>
      <c r="E23" s="135">
        <v>1700</v>
      </c>
      <c r="F23" s="46"/>
      <c r="G23" s="30"/>
      <c r="H23" s="252"/>
      <c r="I23" s="191"/>
      <c r="J23" s="89"/>
      <c r="K23" s="33"/>
      <c r="L23" s="30"/>
      <c r="M23" s="88"/>
      <c r="N23" s="90"/>
      <c r="O23" s="89"/>
      <c r="P23" s="97"/>
      <c r="Q23" s="98"/>
      <c r="R23" s="88"/>
      <c r="S23" s="90"/>
      <c r="T23" s="89"/>
      <c r="U23" s="33"/>
      <c r="V23" s="150"/>
      <c r="W23" s="10"/>
      <c r="X23" s="151"/>
    </row>
    <row r="24" spans="2:24" ht="20.25" customHeight="1">
      <c r="B24" s="30"/>
      <c r="C24" s="134" t="s">
        <v>241</v>
      </c>
      <c r="D24" s="191" t="s">
        <v>521</v>
      </c>
      <c r="E24" s="135">
        <v>1650</v>
      </c>
      <c r="F24" s="46"/>
      <c r="G24" s="30"/>
      <c r="H24" s="252"/>
      <c r="I24" s="191"/>
      <c r="J24" s="89"/>
      <c r="K24" s="33"/>
      <c r="L24" s="30"/>
      <c r="M24" s="88"/>
      <c r="N24" s="90"/>
      <c r="O24" s="89"/>
      <c r="P24" s="97"/>
      <c r="Q24" s="98"/>
      <c r="R24" s="88"/>
      <c r="S24" s="90"/>
      <c r="T24" s="89"/>
      <c r="U24" s="33"/>
      <c r="V24" s="150"/>
      <c r="W24" s="10"/>
      <c r="X24" s="151"/>
    </row>
    <row r="25" spans="2:24" ht="20.25" customHeight="1">
      <c r="B25" s="30"/>
      <c r="C25" s="134" t="s">
        <v>243</v>
      </c>
      <c r="D25" s="191" t="s">
        <v>330</v>
      </c>
      <c r="E25" s="135">
        <v>1150</v>
      </c>
      <c r="F25" s="46"/>
      <c r="G25" s="30"/>
      <c r="H25" s="88"/>
      <c r="I25" s="90"/>
      <c r="J25" s="89"/>
      <c r="K25" s="33"/>
      <c r="L25" s="30"/>
      <c r="M25" s="88"/>
      <c r="N25" s="90"/>
      <c r="O25" s="89"/>
      <c r="P25" s="97"/>
      <c r="Q25" s="98"/>
      <c r="R25" s="88"/>
      <c r="S25" s="90"/>
      <c r="T25" s="89"/>
      <c r="U25" s="33"/>
      <c r="V25" s="150"/>
      <c r="W25" s="10"/>
      <c r="X25" s="151"/>
    </row>
    <row r="26" spans="2:24" ht="20.25" customHeight="1">
      <c r="B26" s="30"/>
      <c r="C26" s="134" t="s">
        <v>242</v>
      </c>
      <c r="D26" s="191" t="s">
        <v>329</v>
      </c>
      <c r="E26" s="135">
        <v>1200</v>
      </c>
      <c r="F26" s="46"/>
      <c r="G26" s="30"/>
      <c r="H26" s="88"/>
      <c r="I26" s="90"/>
      <c r="J26" s="89"/>
      <c r="K26" s="33"/>
      <c r="L26" s="30"/>
      <c r="M26" s="88"/>
      <c r="N26" s="90"/>
      <c r="O26" s="89"/>
      <c r="P26" s="97"/>
      <c r="Q26" s="98"/>
      <c r="R26" s="88"/>
      <c r="S26" s="90"/>
      <c r="T26" s="89"/>
      <c r="U26" s="33"/>
      <c r="V26" s="150"/>
      <c r="W26" s="10"/>
      <c r="X26" s="151"/>
    </row>
    <row r="27" spans="2:24" ht="20.25" customHeight="1">
      <c r="B27" s="30"/>
      <c r="C27" s="134"/>
      <c r="D27" s="191"/>
      <c r="E27" s="135"/>
      <c r="F27" s="49"/>
      <c r="G27" s="30"/>
      <c r="H27" s="88"/>
      <c r="I27" s="90"/>
      <c r="J27" s="89"/>
      <c r="K27" s="33"/>
      <c r="L27" s="30"/>
      <c r="M27" s="88"/>
      <c r="N27" s="90"/>
      <c r="O27" s="89"/>
      <c r="P27" s="97"/>
      <c r="Q27" s="98"/>
      <c r="R27" s="88"/>
      <c r="S27" s="90"/>
      <c r="T27" s="89"/>
      <c r="U27" s="33"/>
      <c r="V27" s="150"/>
      <c r="W27" s="10"/>
      <c r="X27" s="151"/>
    </row>
    <row r="28" spans="2:24" ht="20.25" customHeight="1">
      <c r="B28" s="30"/>
      <c r="C28" s="134"/>
      <c r="D28" s="191"/>
      <c r="E28" s="135"/>
      <c r="F28" s="49"/>
      <c r="G28" s="30"/>
      <c r="H28" s="88"/>
      <c r="I28" s="90"/>
      <c r="J28" s="89"/>
      <c r="K28" s="33"/>
      <c r="L28" s="30"/>
      <c r="M28" s="88"/>
      <c r="N28" s="90"/>
      <c r="O28" s="89"/>
      <c r="P28" s="97"/>
      <c r="Q28" s="98"/>
      <c r="R28" s="88"/>
      <c r="S28" s="90"/>
      <c r="T28" s="89"/>
      <c r="U28" s="33"/>
      <c r="V28" s="150"/>
      <c r="W28" s="10"/>
      <c r="X28" s="151"/>
    </row>
    <row r="29" spans="2:24" ht="20.25" customHeight="1">
      <c r="B29" s="50"/>
      <c r="C29" s="142"/>
      <c r="D29" s="168"/>
      <c r="E29" s="143"/>
      <c r="F29" s="113"/>
      <c r="G29" s="50"/>
      <c r="H29" s="93"/>
      <c r="I29" s="116"/>
      <c r="J29" s="112"/>
      <c r="K29" s="52"/>
      <c r="L29" s="50"/>
      <c r="M29" s="93"/>
      <c r="N29" s="116"/>
      <c r="O29" s="112"/>
      <c r="P29" s="117"/>
      <c r="Q29" s="118"/>
      <c r="R29" s="93"/>
      <c r="S29" s="116"/>
      <c r="T29" s="112"/>
      <c r="U29" s="52"/>
      <c r="V29" s="150"/>
      <c r="W29" s="10"/>
      <c r="X29" s="151"/>
    </row>
    <row r="30" spans="2:24" ht="20.25" customHeight="1">
      <c r="B30" s="461" t="s">
        <v>1</v>
      </c>
      <c r="C30" s="462"/>
      <c r="D30" s="462"/>
      <c r="E30" s="44">
        <f>SUM(E6:E29)</f>
        <v>39000</v>
      </c>
      <c r="F30" s="13">
        <f>SUM(F6:F29)</f>
        <v>0</v>
      </c>
      <c r="G30" s="461" t="s">
        <v>1</v>
      </c>
      <c r="H30" s="462"/>
      <c r="I30" s="462"/>
      <c r="J30" s="44">
        <f>SUM(J6:J29)</f>
        <v>1350</v>
      </c>
      <c r="K30" s="27">
        <f>SUM(K6:K29)</f>
        <v>0</v>
      </c>
      <c r="L30" s="461" t="s">
        <v>1</v>
      </c>
      <c r="M30" s="462"/>
      <c r="N30" s="462"/>
      <c r="O30" s="44">
        <f>SUM(O6:O29)</f>
        <v>5800</v>
      </c>
      <c r="P30" s="27">
        <f>SUM(P6:P29)</f>
        <v>0</v>
      </c>
      <c r="Q30" s="462" t="s">
        <v>1</v>
      </c>
      <c r="R30" s="462"/>
      <c r="S30" s="462"/>
      <c r="T30" s="44">
        <f>SUM(T6:T29)</f>
        <v>1350</v>
      </c>
      <c r="U30" s="27">
        <f>SUM(U6:U29)</f>
        <v>0</v>
      </c>
      <c r="V30" s="152"/>
      <c r="W30" s="11"/>
      <c r="X30" s="154"/>
    </row>
    <row r="31" spans="2:29" s="3" customFormat="1" ht="13.5" customHeight="1">
      <c r="B31" s="10" t="s">
        <v>498</v>
      </c>
      <c r="C31" s="8"/>
      <c r="D31" s="1"/>
      <c r="E31" s="232"/>
      <c r="F31" s="233"/>
      <c r="G31" s="1"/>
      <c r="H31" s="1"/>
      <c r="I31" s="1"/>
      <c r="J31" s="232"/>
      <c r="K31" s="234"/>
      <c r="L31" s="1"/>
      <c r="M31" s="1"/>
      <c r="N31" s="1"/>
      <c r="O31" s="232"/>
      <c r="P31" s="235"/>
      <c r="Q31" s="1"/>
      <c r="R31" s="1"/>
      <c r="S31" s="1"/>
      <c r="T31" s="232"/>
      <c r="U31" s="234"/>
      <c r="V31" s="1"/>
      <c r="W31" s="1"/>
      <c r="X31" s="1"/>
      <c r="Y31" s="235"/>
      <c r="Z31" s="236"/>
      <c r="AA31" s="237"/>
      <c r="AB31" s="238"/>
      <c r="AC31" s="236"/>
    </row>
    <row r="32" spans="2:29" s="311" customFormat="1" ht="14.25" customHeight="1">
      <c r="B32" s="480" t="s">
        <v>500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</row>
    <row r="33" spans="2:29" s="311" customFormat="1" ht="14.25" customHeight="1">
      <c r="B33" s="480" t="s">
        <v>544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</row>
    <row r="34" spans="2:29" s="311" customFormat="1" ht="13.5">
      <c r="B34" s="480" t="s">
        <v>499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</row>
    <row r="35" spans="2:25" s="3" customFormat="1" ht="8.25" customHeight="1">
      <c r="B35" s="10"/>
      <c r="C35" s="1"/>
      <c r="D35" s="1"/>
      <c r="E35" s="232"/>
      <c r="F35" s="233"/>
      <c r="G35" s="1"/>
      <c r="H35" s="1"/>
      <c r="I35" s="1"/>
      <c r="J35" s="232"/>
      <c r="K35" s="234"/>
      <c r="L35" s="1"/>
      <c r="M35" s="1"/>
      <c r="N35" s="1"/>
      <c r="O35" s="232"/>
      <c r="P35" s="235"/>
      <c r="Q35" s="1"/>
      <c r="R35" s="1"/>
      <c r="S35" s="1"/>
      <c r="T35" s="232"/>
      <c r="U35" s="234"/>
      <c r="V35" s="1"/>
      <c r="W35" s="1"/>
      <c r="X35" s="1"/>
      <c r="Y35" s="235"/>
    </row>
    <row r="36" spans="2:24" ht="18" customHeight="1">
      <c r="B36" s="14" t="s">
        <v>364</v>
      </c>
      <c r="C36" s="15"/>
      <c r="E36" s="15"/>
      <c r="F36" s="15"/>
      <c r="J36" s="15"/>
      <c r="K36" s="15"/>
      <c r="M36" s="15"/>
      <c r="O36" s="15"/>
      <c r="P36" s="15"/>
      <c r="R36" s="16"/>
      <c r="T36" s="21"/>
      <c r="U36" s="22"/>
      <c r="W36" s="458" t="str">
        <f>'名古屋市集計表'!M30</f>
        <v>（2024年4月現在）</v>
      </c>
      <c r="X36" s="463"/>
    </row>
    <row r="37" ht="11.25" customHeight="1"/>
  </sheetData>
  <sheetProtection password="CCCF" sheet="1" selectLockedCells="1"/>
  <mergeCells count="30">
    <mergeCell ref="B32:AC32"/>
    <mergeCell ref="B33:AC33"/>
    <mergeCell ref="B34:AC34"/>
    <mergeCell ref="V5:X5"/>
    <mergeCell ref="W36:X36"/>
    <mergeCell ref="B30:D30"/>
    <mergeCell ref="G30:I30"/>
    <mergeCell ref="L30:N30"/>
    <mergeCell ref="Q30:S30"/>
    <mergeCell ref="Q5:T5"/>
    <mergeCell ref="T2:U2"/>
    <mergeCell ref="V2:X2"/>
    <mergeCell ref="G2:L2"/>
    <mergeCell ref="B5:E5"/>
    <mergeCell ref="G5:J5"/>
    <mergeCell ref="L5:O5"/>
    <mergeCell ref="T3:U3"/>
    <mergeCell ref="V3:W3"/>
    <mergeCell ref="G3:L3"/>
    <mergeCell ref="C4:E4"/>
    <mergeCell ref="O3:S3"/>
    <mergeCell ref="H4:I4"/>
    <mergeCell ref="O4:P4"/>
    <mergeCell ref="Q4:R4"/>
    <mergeCell ref="E2:F2"/>
    <mergeCell ref="M2:N2"/>
    <mergeCell ref="O2:S2"/>
    <mergeCell ref="F4:G4"/>
    <mergeCell ref="E3:F3"/>
    <mergeCell ref="M3:N3"/>
  </mergeCells>
  <conditionalFormatting sqref="F6">
    <cfRule type="expression" priority="37" dxfId="0" stopIfTrue="1">
      <formula>F6&gt;E6</formula>
    </cfRule>
  </conditionalFormatting>
  <conditionalFormatting sqref="F7">
    <cfRule type="expression" priority="36" dxfId="0" stopIfTrue="1">
      <formula>F7&gt;E7</formula>
    </cfRule>
  </conditionalFormatting>
  <conditionalFormatting sqref="F8">
    <cfRule type="expression" priority="35" dxfId="0" stopIfTrue="1">
      <formula>F8&gt;E8</formula>
    </cfRule>
  </conditionalFormatting>
  <conditionalFormatting sqref="F9">
    <cfRule type="expression" priority="34" dxfId="0" stopIfTrue="1">
      <formula>F9&gt;E9</formula>
    </cfRule>
  </conditionalFormatting>
  <conditionalFormatting sqref="F10">
    <cfRule type="expression" priority="33" dxfId="0" stopIfTrue="1">
      <formula>F10&gt;E10</formula>
    </cfRule>
  </conditionalFormatting>
  <conditionalFormatting sqref="F11">
    <cfRule type="expression" priority="32" dxfId="0" stopIfTrue="1">
      <formula>F11&gt;E11</formula>
    </cfRule>
  </conditionalFormatting>
  <conditionalFormatting sqref="F12">
    <cfRule type="expression" priority="31" dxfId="0" stopIfTrue="1">
      <formula>F12&gt;E12</formula>
    </cfRule>
  </conditionalFormatting>
  <conditionalFormatting sqref="F13">
    <cfRule type="expression" priority="30" dxfId="0" stopIfTrue="1">
      <formula>F13&gt;E13</formula>
    </cfRule>
  </conditionalFormatting>
  <conditionalFormatting sqref="F14">
    <cfRule type="expression" priority="29" dxfId="0" stopIfTrue="1">
      <formula>F14&gt;E14</formula>
    </cfRule>
  </conditionalFormatting>
  <conditionalFormatting sqref="F15">
    <cfRule type="expression" priority="28" dxfId="0" stopIfTrue="1">
      <formula>F15&gt;E15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0">
    <cfRule type="expression" priority="23" dxfId="0" stopIfTrue="1">
      <formula>F20&gt;E20</formula>
    </cfRule>
  </conditionalFormatting>
  <conditionalFormatting sqref="F21">
    <cfRule type="expression" priority="22" dxfId="0" stopIfTrue="1">
      <formula>F21&gt;E21</formula>
    </cfRule>
  </conditionalFormatting>
  <conditionalFormatting sqref="F22">
    <cfRule type="expression" priority="21" dxfId="0" stopIfTrue="1">
      <formula>F22&gt;E22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K6">
    <cfRule type="expression" priority="14" dxfId="0" stopIfTrue="1">
      <formula>K6&gt;J6</formula>
    </cfRule>
  </conditionalFormatting>
  <conditionalFormatting sqref="K7">
    <cfRule type="expression" priority="13" dxfId="0" stopIfTrue="1">
      <formula>K7&gt;J7</formula>
    </cfRule>
  </conditionalFormatting>
  <conditionalFormatting sqref="K8">
    <cfRule type="expression" priority="12" dxfId="0" stopIfTrue="1">
      <formula>K8&gt;J8</formula>
    </cfRule>
  </conditionalFormatting>
  <conditionalFormatting sqref="K9">
    <cfRule type="expression" priority="11" dxfId="0" stopIfTrue="1">
      <formula>K9&gt;J9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P11">
    <cfRule type="expression" priority="5" dxfId="0" stopIfTrue="1">
      <formula>P11&gt;O11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K7">
    <cfRule type="expression" priority="2" dxfId="0" stopIfTrue="1">
      <formula>K7&gt;J7</formula>
    </cfRule>
  </conditionalFormatting>
  <conditionalFormatting sqref="K8">
    <cfRule type="expression" priority="1" dxfId="0" stopIfTrue="1">
      <formula>K8&gt;J8</formula>
    </cfRule>
  </conditionalFormatting>
  <dataValidations count="4">
    <dataValidation operator="lessThanOrEqual" allowBlank="1" showInputMessage="1" showErrorMessage="1" sqref="T13:T29 R13:R29 O12:P29 N6:N29 H25:I29 J15:J29 M12:M29 S6:S29 C35:Y35 C31:Y31 B31:B35"/>
    <dataValidation type="whole" operator="lessThanOrEqual" allowBlank="1" showInputMessage="1" showErrorMessage="1" sqref="Q6:Q29">
      <formula1>O6</formula1>
    </dataValidation>
    <dataValidation type="custom" allowBlank="1" showInputMessage="1" showErrorMessage="1" sqref="U8">
      <formula1>AND(U8&lt;=T8,MOD(U8,50)=0)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8 U6:U7 P6:P11 K6:K8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61" t="s">
        <v>2</v>
      </c>
      <c r="F2" s="471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61" t="s">
        <v>4</v>
      </c>
      <c r="U2" s="471"/>
      <c r="V2" s="485">
        <f>'名古屋市集計表'!M3</f>
        <v>0</v>
      </c>
      <c r="W2" s="485"/>
      <c r="X2" s="486"/>
      <c r="ES2" s="15"/>
    </row>
    <row r="3" spans="2:24" ht="33" customHeight="1">
      <c r="B3" s="100"/>
      <c r="C3" s="100"/>
      <c r="D3" s="100"/>
      <c r="E3" s="476" t="s">
        <v>5</v>
      </c>
      <c r="F3" s="477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73">
        <f>'名古屋市集計表'!I4</f>
        <v>0</v>
      </c>
      <c r="P3" s="474"/>
      <c r="Q3" s="474"/>
      <c r="R3" s="474"/>
      <c r="S3" s="475"/>
      <c r="T3" s="476" t="s">
        <v>7</v>
      </c>
      <c r="U3" s="477"/>
      <c r="V3" s="489">
        <f>SUM(O4+O13)</f>
        <v>0</v>
      </c>
      <c r="W3" s="490"/>
      <c r="X3" s="39" t="s">
        <v>0</v>
      </c>
    </row>
    <row r="4" spans="3:18" s="17" customFormat="1" ht="30" customHeight="1">
      <c r="C4" s="468" t="s">
        <v>248</v>
      </c>
      <c r="D4" s="468"/>
      <c r="E4" s="468"/>
      <c r="F4" s="469" t="s">
        <v>8</v>
      </c>
      <c r="G4" s="469"/>
      <c r="H4" s="470">
        <f>SUM(E12+J12+O12+T12)</f>
        <v>13450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SUM(F12+K12+P12+U12)</f>
        <v>0</v>
      </c>
      <c r="P4" s="466"/>
      <c r="Q4" s="467" t="s">
        <v>0</v>
      </c>
      <c r="R4" s="467"/>
    </row>
    <row r="5" spans="2:24" ht="20.25" customHeight="1">
      <c r="B5" s="461" t="s">
        <v>15</v>
      </c>
      <c r="C5" s="462"/>
      <c r="D5" s="462"/>
      <c r="E5" s="464"/>
      <c r="F5" s="18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4"/>
      <c r="P5" s="20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26"/>
      <c r="C6" s="184" t="s">
        <v>249</v>
      </c>
      <c r="D6" s="207" t="s">
        <v>522</v>
      </c>
      <c r="E6" s="175">
        <v>3000</v>
      </c>
      <c r="F6" s="227"/>
      <c r="G6" s="26"/>
      <c r="H6" s="200"/>
      <c r="I6" s="162"/>
      <c r="J6" s="132"/>
      <c r="K6" s="102"/>
      <c r="L6" s="40"/>
      <c r="M6" s="184" t="s">
        <v>250</v>
      </c>
      <c r="N6" s="248"/>
      <c r="O6" s="175">
        <v>500</v>
      </c>
      <c r="P6" s="227"/>
      <c r="Q6" s="40"/>
      <c r="R6" s="184" t="s">
        <v>253</v>
      </c>
      <c r="S6" s="248"/>
      <c r="T6" s="175">
        <v>900</v>
      </c>
      <c r="U6" s="227"/>
      <c r="V6" s="150"/>
      <c r="W6" s="10" t="s">
        <v>354</v>
      </c>
      <c r="X6" s="151"/>
    </row>
    <row r="7" spans="2:24" ht="20.25" customHeight="1">
      <c r="B7" s="30"/>
      <c r="C7" s="134" t="s">
        <v>250</v>
      </c>
      <c r="D7" s="191" t="s">
        <v>550</v>
      </c>
      <c r="E7" s="135">
        <v>1800</v>
      </c>
      <c r="F7" s="46"/>
      <c r="G7" s="30"/>
      <c r="H7" s="200"/>
      <c r="I7" s="162"/>
      <c r="J7" s="132"/>
      <c r="K7" s="101"/>
      <c r="L7" s="30"/>
      <c r="M7" s="134" t="s">
        <v>251</v>
      </c>
      <c r="N7" s="249"/>
      <c r="O7" s="135">
        <v>450</v>
      </c>
      <c r="P7" s="46"/>
      <c r="Q7" s="30"/>
      <c r="R7" s="134" t="s">
        <v>254</v>
      </c>
      <c r="S7" s="249"/>
      <c r="T7" s="132">
        <v>650</v>
      </c>
      <c r="U7" s="46"/>
      <c r="V7" s="150"/>
      <c r="W7" s="155" t="s">
        <v>583</v>
      </c>
      <c r="X7" s="151"/>
    </row>
    <row r="8" spans="2:24" ht="20.25" customHeight="1">
      <c r="B8" s="30"/>
      <c r="C8" s="134" t="s">
        <v>251</v>
      </c>
      <c r="D8" s="191" t="s">
        <v>550</v>
      </c>
      <c r="E8" s="135">
        <v>2600</v>
      </c>
      <c r="F8" s="46"/>
      <c r="G8" s="30"/>
      <c r="H8" s="200"/>
      <c r="I8" s="191"/>
      <c r="J8" s="89"/>
      <c r="K8" s="101"/>
      <c r="L8" s="30"/>
      <c r="M8" s="134"/>
      <c r="N8" s="249"/>
      <c r="O8" s="132"/>
      <c r="P8" s="101"/>
      <c r="Q8" s="30"/>
      <c r="R8" s="134" t="s">
        <v>255</v>
      </c>
      <c r="S8" s="250"/>
      <c r="T8" s="132">
        <v>750</v>
      </c>
      <c r="U8" s="46"/>
      <c r="V8" s="150"/>
      <c r="W8" s="155" t="s">
        <v>584</v>
      </c>
      <c r="X8" s="151"/>
    </row>
    <row r="9" spans="2:24" ht="20.25" customHeight="1">
      <c r="B9" s="30"/>
      <c r="C9" s="134" t="s">
        <v>525</v>
      </c>
      <c r="D9" s="191" t="s">
        <v>550</v>
      </c>
      <c r="E9" s="135">
        <v>1100</v>
      </c>
      <c r="F9" s="46"/>
      <c r="G9" s="30"/>
      <c r="H9" s="200"/>
      <c r="I9" s="162"/>
      <c r="J9" s="132"/>
      <c r="K9" s="101"/>
      <c r="L9" s="30"/>
      <c r="M9" s="88"/>
      <c r="N9" s="249"/>
      <c r="O9" s="245"/>
      <c r="P9" s="101"/>
      <c r="Q9" s="30"/>
      <c r="R9" s="88"/>
      <c r="S9" s="250"/>
      <c r="T9" s="245"/>
      <c r="U9" s="101"/>
      <c r="V9" s="150"/>
      <c r="W9" s="155"/>
      <c r="X9" s="151"/>
    </row>
    <row r="10" spans="2:24" ht="20.25" customHeight="1">
      <c r="B10" s="30"/>
      <c r="C10" s="134" t="s">
        <v>524</v>
      </c>
      <c r="D10" s="191" t="s">
        <v>522</v>
      </c>
      <c r="E10" s="135">
        <v>1700</v>
      </c>
      <c r="F10" s="46"/>
      <c r="G10" s="30"/>
      <c r="H10" s="200"/>
      <c r="I10" s="162"/>
      <c r="J10" s="132"/>
      <c r="K10" s="101"/>
      <c r="L10" s="30"/>
      <c r="M10" s="88"/>
      <c r="N10" s="250"/>
      <c r="O10" s="257"/>
      <c r="P10" s="101"/>
      <c r="Q10" s="30"/>
      <c r="R10" s="88"/>
      <c r="S10" s="250"/>
      <c r="T10" s="245"/>
      <c r="U10" s="101"/>
      <c r="V10" s="150"/>
      <c r="W10" s="155"/>
      <c r="X10" s="151"/>
    </row>
    <row r="11" spans="2:24" ht="20.25" customHeight="1">
      <c r="B11" s="30"/>
      <c r="C11" s="134"/>
      <c r="D11" s="191"/>
      <c r="E11" s="135"/>
      <c r="F11" s="49"/>
      <c r="G11" s="30"/>
      <c r="H11" s="292"/>
      <c r="I11" s="162"/>
      <c r="J11" s="132"/>
      <c r="K11" s="101"/>
      <c r="L11" s="30"/>
      <c r="M11" s="88"/>
      <c r="N11" s="250"/>
      <c r="O11" s="257"/>
      <c r="P11" s="101"/>
      <c r="Q11" s="30"/>
      <c r="R11" s="88"/>
      <c r="S11" s="250"/>
      <c r="T11" s="245"/>
      <c r="U11" s="101"/>
      <c r="V11" s="150"/>
      <c r="W11" s="10"/>
      <c r="X11" s="151"/>
    </row>
    <row r="12" spans="2:24" ht="20.25" customHeight="1">
      <c r="B12" s="461" t="s">
        <v>1</v>
      </c>
      <c r="C12" s="462"/>
      <c r="D12" s="462"/>
      <c r="E12" s="103">
        <f>SUM(E6:E11)</f>
        <v>10200</v>
      </c>
      <c r="F12" s="104">
        <f>SUM(F6:F11)</f>
        <v>0</v>
      </c>
      <c r="G12" s="461" t="s">
        <v>1</v>
      </c>
      <c r="H12" s="462"/>
      <c r="I12" s="462"/>
      <c r="J12" s="103">
        <f>SUM(J6:J11)</f>
        <v>0</v>
      </c>
      <c r="K12" s="107">
        <f>SUM(K6:K11)</f>
        <v>0</v>
      </c>
      <c r="L12" s="461" t="s">
        <v>1</v>
      </c>
      <c r="M12" s="462"/>
      <c r="N12" s="464"/>
      <c r="O12" s="106">
        <f>SUM(O6:O11)</f>
        <v>950</v>
      </c>
      <c r="P12" s="107">
        <f>SUM(P6:P11)</f>
        <v>0</v>
      </c>
      <c r="Q12" s="461" t="s">
        <v>1</v>
      </c>
      <c r="R12" s="462"/>
      <c r="S12" s="464"/>
      <c r="T12" s="106">
        <f>SUM(T6:T11)</f>
        <v>2300</v>
      </c>
      <c r="U12" s="107">
        <f>SUM(U6:U11)</f>
        <v>0</v>
      </c>
      <c r="V12" s="152"/>
      <c r="W12" s="11"/>
      <c r="X12" s="154"/>
    </row>
    <row r="13" spans="2:46" ht="30" customHeight="1">
      <c r="B13" s="15"/>
      <c r="C13" s="468" t="s">
        <v>257</v>
      </c>
      <c r="D13" s="468"/>
      <c r="E13" s="468"/>
      <c r="F13" s="469" t="s">
        <v>8</v>
      </c>
      <c r="G13" s="469"/>
      <c r="H13" s="470">
        <f>SUM(E31+J31+O31+T31)</f>
        <v>23950</v>
      </c>
      <c r="I13" s="469"/>
      <c r="J13" s="4" t="s">
        <v>0</v>
      </c>
      <c r="K13" s="4" t="s">
        <v>12</v>
      </c>
      <c r="L13" s="5"/>
      <c r="M13" s="6" t="s">
        <v>11</v>
      </c>
      <c r="N13" s="5"/>
      <c r="O13" s="465">
        <f>SUM(F31+K31+P31+U31)</f>
        <v>0</v>
      </c>
      <c r="P13" s="466"/>
      <c r="Q13" s="467" t="s">
        <v>0</v>
      </c>
      <c r="R13" s="467"/>
      <c r="S13" s="15"/>
      <c r="T13" s="22"/>
      <c r="U13" s="22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2:24" ht="20.25" customHeight="1">
      <c r="B14" s="461" t="s">
        <v>15</v>
      </c>
      <c r="C14" s="462"/>
      <c r="D14" s="462"/>
      <c r="E14" s="464"/>
      <c r="F14" s="18" t="s">
        <v>13</v>
      </c>
      <c r="G14" s="461" t="s">
        <v>16</v>
      </c>
      <c r="H14" s="462"/>
      <c r="I14" s="462"/>
      <c r="J14" s="462"/>
      <c r="K14" s="35" t="s">
        <v>13</v>
      </c>
      <c r="L14" s="461" t="s">
        <v>17</v>
      </c>
      <c r="M14" s="462"/>
      <c r="N14" s="462"/>
      <c r="O14" s="464"/>
      <c r="P14" s="20" t="s">
        <v>13</v>
      </c>
      <c r="Q14" s="461" t="s">
        <v>14</v>
      </c>
      <c r="R14" s="462"/>
      <c r="S14" s="462"/>
      <c r="T14" s="464"/>
      <c r="U14" s="20" t="s">
        <v>13</v>
      </c>
      <c r="V14" s="461" t="s">
        <v>332</v>
      </c>
      <c r="W14" s="462"/>
      <c r="X14" s="471"/>
    </row>
    <row r="15" spans="2:24" ht="20.25" customHeight="1">
      <c r="B15" s="156" t="s">
        <v>334</v>
      </c>
      <c r="C15" s="184" t="s">
        <v>252</v>
      </c>
      <c r="D15" s="207" t="s">
        <v>522</v>
      </c>
      <c r="E15" s="175">
        <v>1950</v>
      </c>
      <c r="F15" s="227"/>
      <c r="G15" s="26"/>
      <c r="H15" s="184"/>
      <c r="I15" s="211"/>
      <c r="J15" s="175"/>
      <c r="K15" s="212"/>
      <c r="L15" s="40"/>
      <c r="M15" s="184" t="s">
        <v>269</v>
      </c>
      <c r="N15" s="293"/>
      <c r="O15" s="303">
        <v>350</v>
      </c>
      <c r="P15" s="227"/>
      <c r="Q15" s="26"/>
      <c r="R15" s="184" t="s">
        <v>312</v>
      </c>
      <c r="S15" s="15"/>
      <c r="T15" s="175">
        <v>400</v>
      </c>
      <c r="U15" s="227"/>
      <c r="V15" s="150"/>
      <c r="W15" s="10" t="s">
        <v>355</v>
      </c>
      <c r="X15" s="151"/>
    </row>
    <row r="16" spans="2:24" ht="20.25" customHeight="1">
      <c r="B16" s="30"/>
      <c r="C16" s="134" t="s">
        <v>258</v>
      </c>
      <c r="D16" s="191" t="s">
        <v>555</v>
      </c>
      <c r="E16" s="135">
        <v>1850</v>
      </c>
      <c r="F16" s="46"/>
      <c r="G16" s="30"/>
      <c r="H16" s="134"/>
      <c r="I16" s="162"/>
      <c r="J16" s="135"/>
      <c r="K16" s="102"/>
      <c r="L16" s="30"/>
      <c r="M16" s="134" t="s">
        <v>270</v>
      </c>
      <c r="N16" s="294"/>
      <c r="O16" s="260">
        <v>300</v>
      </c>
      <c r="P16" s="46"/>
      <c r="Q16" s="30"/>
      <c r="R16" s="134" t="s">
        <v>258</v>
      </c>
      <c r="S16" s="31"/>
      <c r="T16" s="132">
        <v>400</v>
      </c>
      <c r="U16" s="46"/>
      <c r="V16" s="150"/>
      <c r="W16" s="155" t="s">
        <v>590</v>
      </c>
      <c r="X16" s="151"/>
    </row>
    <row r="17" spans="2:24" ht="20.25" customHeight="1">
      <c r="B17" s="30"/>
      <c r="C17" s="134" t="s">
        <v>259</v>
      </c>
      <c r="D17" s="191" t="s">
        <v>555</v>
      </c>
      <c r="E17" s="135">
        <v>1500</v>
      </c>
      <c r="F17" s="46"/>
      <c r="G17" s="30"/>
      <c r="H17" s="134"/>
      <c r="I17" s="162"/>
      <c r="J17" s="132"/>
      <c r="K17" s="102"/>
      <c r="L17" s="30"/>
      <c r="M17" s="134"/>
      <c r="N17" s="294"/>
      <c r="O17" s="260"/>
      <c r="P17" s="101"/>
      <c r="Q17" s="30"/>
      <c r="R17" s="134" t="s">
        <v>271</v>
      </c>
      <c r="S17" s="31"/>
      <c r="T17" s="132">
        <v>500</v>
      </c>
      <c r="U17" s="46"/>
      <c r="V17" s="150"/>
      <c r="W17" s="155" t="s">
        <v>585</v>
      </c>
      <c r="X17" s="151"/>
    </row>
    <row r="18" spans="2:24" ht="20.25" customHeight="1">
      <c r="B18" s="30"/>
      <c r="C18" s="134" t="s">
        <v>260</v>
      </c>
      <c r="D18" s="191" t="s">
        <v>358</v>
      </c>
      <c r="E18" s="135">
        <v>1550</v>
      </c>
      <c r="F18" s="46"/>
      <c r="G18" s="30"/>
      <c r="H18" s="134"/>
      <c r="I18" s="162"/>
      <c r="J18" s="132"/>
      <c r="K18" s="102"/>
      <c r="L18" s="30"/>
      <c r="M18" s="134"/>
      <c r="N18" s="294"/>
      <c r="O18" s="257"/>
      <c r="P18" s="101"/>
      <c r="Q18" s="30"/>
      <c r="R18" s="134" t="s">
        <v>272</v>
      </c>
      <c r="S18" s="31"/>
      <c r="T18" s="132">
        <v>300</v>
      </c>
      <c r="U18" s="46"/>
      <c r="V18" s="150"/>
      <c r="W18" s="10" t="s">
        <v>519</v>
      </c>
      <c r="X18" s="151"/>
    </row>
    <row r="19" spans="2:24" ht="20.25" customHeight="1">
      <c r="B19" s="30"/>
      <c r="C19" s="134" t="s">
        <v>261</v>
      </c>
      <c r="D19" s="191" t="s">
        <v>330</v>
      </c>
      <c r="E19" s="135">
        <v>1200</v>
      </c>
      <c r="F19" s="46"/>
      <c r="G19" s="30"/>
      <c r="H19" s="134"/>
      <c r="I19" s="162"/>
      <c r="J19" s="295"/>
      <c r="K19" s="102"/>
      <c r="L19" s="30"/>
      <c r="M19" s="134"/>
      <c r="N19" s="294"/>
      <c r="O19" s="257"/>
      <c r="P19" s="101"/>
      <c r="Q19" s="30"/>
      <c r="R19" s="31"/>
      <c r="S19" s="31"/>
      <c r="T19" s="109"/>
      <c r="U19" s="101"/>
      <c r="V19" s="150"/>
      <c r="W19" s="10"/>
      <c r="X19" s="151"/>
    </row>
    <row r="20" spans="2:24" ht="20.25" customHeight="1">
      <c r="B20" s="26"/>
      <c r="C20" s="142" t="s">
        <v>262</v>
      </c>
      <c r="D20" s="191" t="s">
        <v>555</v>
      </c>
      <c r="E20" s="143">
        <v>1700</v>
      </c>
      <c r="F20" s="46"/>
      <c r="G20" s="26"/>
      <c r="H20" s="142"/>
      <c r="I20" s="296"/>
      <c r="J20" s="297"/>
      <c r="K20" s="102"/>
      <c r="L20" s="26"/>
      <c r="M20" s="142"/>
      <c r="N20" s="298"/>
      <c r="O20" s="299"/>
      <c r="P20" s="108"/>
      <c r="Q20" s="26"/>
      <c r="R20" s="16"/>
      <c r="S20" s="16"/>
      <c r="T20" s="110"/>
      <c r="U20" s="108"/>
      <c r="V20" s="150"/>
      <c r="X20" s="151"/>
    </row>
    <row r="21" spans="2:24" ht="20.25" customHeight="1">
      <c r="B21" s="30"/>
      <c r="C21" s="134" t="s">
        <v>263</v>
      </c>
      <c r="D21" s="191" t="s">
        <v>353</v>
      </c>
      <c r="E21" s="135">
        <v>1500</v>
      </c>
      <c r="F21" s="46"/>
      <c r="G21" s="30"/>
      <c r="H21" s="134"/>
      <c r="I21" s="296"/>
      <c r="J21" s="262"/>
      <c r="K21" s="102"/>
      <c r="L21" s="30"/>
      <c r="M21" s="134"/>
      <c r="N21" s="294"/>
      <c r="O21" s="257"/>
      <c r="P21" s="101"/>
      <c r="Q21" s="30"/>
      <c r="R21" s="31"/>
      <c r="S21" s="31"/>
      <c r="T21" s="109"/>
      <c r="U21" s="101"/>
      <c r="V21" s="150"/>
      <c r="W21" s="10" t="s">
        <v>586</v>
      </c>
      <c r="X21" s="151"/>
    </row>
    <row r="22" spans="2:24" ht="20.25" customHeight="1">
      <c r="B22" s="30"/>
      <c r="C22" s="134" t="s">
        <v>549</v>
      </c>
      <c r="D22" s="191" t="s">
        <v>555</v>
      </c>
      <c r="E22" s="135">
        <v>1950</v>
      </c>
      <c r="F22" s="46"/>
      <c r="G22" s="30"/>
      <c r="H22" s="134"/>
      <c r="I22" s="191"/>
      <c r="J22" s="262"/>
      <c r="K22" s="102"/>
      <c r="L22" s="30"/>
      <c r="M22" s="134"/>
      <c r="N22" s="294"/>
      <c r="O22" s="257"/>
      <c r="P22" s="101"/>
      <c r="Q22" s="30"/>
      <c r="R22" s="31"/>
      <c r="S22" s="31"/>
      <c r="T22" s="109"/>
      <c r="U22" s="101"/>
      <c r="V22" s="150"/>
      <c r="W22" s="10"/>
      <c r="X22" s="151"/>
    </row>
    <row r="23" spans="2:24" ht="20.25" customHeight="1">
      <c r="B23" s="30"/>
      <c r="C23" s="134" t="s">
        <v>264</v>
      </c>
      <c r="D23" s="191" t="s">
        <v>330</v>
      </c>
      <c r="E23" s="135">
        <v>1300</v>
      </c>
      <c r="F23" s="46"/>
      <c r="G23" s="30"/>
      <c r="H23" s="134"/>
      <c r="I23" s="191"/>
      <c r="J23" s="262"/>
      <c r="K23" s="102"/>
      <c r="L23" s="30"/>
      <c r="M23" s="134"/>
      <c r="N23" s="294"/>
      <c r="O23" s="257"/>
      <c r="P23" s="101"/>
      <c r="Q23" s="30"/>
      <c r="R23" s="31"/>
      <c r="S23" s="31"/>
      <c r="T23" s="109"/>
      <c r="U23" s="101"/>
      <c r="V23" s="150"/>
      <c r="W23" s="10"/>
      <c r="X23" s="151"/>
    </row>
    <row r="24" spans="2:24" ht="20.25" customHeight="1">
      <c r="B24" s="30"/>
      <c r="C24" s="134" t="s">
        <v>265</v>
      </c>
      <c r="D24" s="191" t="s">
        <v>330</v>
      </c>
      <c r="E24" s="135">
        <v>1100</v>
      </c>
      <c r="F24" s="46"/>
      <c r="G24" s="30"/>
      <c r="H24" s="134"/>
      <c r="I24" s="191"/>
      <c r="J24" s="262"/>
      <c r="K24" s="102"/>
      <c r="L24" s="30"/>
      <c r="M24" s="134"/>
      <c r="N24" s="294"/>
      <c r="O24" s="257"/>
      <c r="P24" s="101"/>
      <c r="Q24" s="30"/>
      <c r="R24" s="31"/>
      <c r="S24" s="31"/>
      <c r="T24" s="109"/>
      <c r="U24" s="101"/>
      <c r="V24" s="150"/>
      <c r="W24" s="10"/>
      <c r="X24" s="151"/>
    </row>
    <row r="25" spans="2:24" ht="20.25" customHeight="1">
      <c r="B25" s="30"/>
      <c r="C25" s="134" t="s">
        <v>266</v>
      </c>
      <c r="D25" s="191" t="s">
        <v>555</v>
      </c>
      <c r="E25" s="135">
        <v>3250</v>
      </c>
      <c r="F25" s="46"/>
      <c r="G25" s="30"/>
      <c r="H25" s="134"/>
      <c r="I25" s="191"/>
      <c r="J25" s="262"/>
      <c r="K25" s="102"/>
      <c r="L25" s="30"/>
      <c r="M25" s="134"/>
      <c r="N25" s="294"/>
      <c r="O25" s="257"/>
      <c r="P25" s="101"/>
      <c r="Q25" s="30"/>
      <c r="R25" s="31"/>
      <c r="S25" s="31"/>
      <c r="T25" s="109"/>
      <c r="U25" s="101"/>
      <c r="V25" s="150"/>
      <c r="W25" s="10"/>
      <c r="X25" s="151"/>
    </row>
    <row r="26" spans="2:24" ht="20.25" customHeight="1">
      <c r="B26" s="30"/>
      <c r="C26" s="134" t="s">
        <v>267</v>
      </c>
      <c r="D26" s="191" t="s">
        <v>555</v>
      </c>
      <c r="E26" s="135">
        <v>1500</v>
      </c>
      <c r="F26" s="46"/>
      <c r="G26" s="30"/>
      <c r="H26" s="134"/>
      <c r="I26" s="191"/>
      <c r="J26" s="262"/>
      <c r="K26" s="102"/>
      <c r="L26" s="30"/>
      <c r="M26" s="134"/>
      <c r="N26" s="294"/>
      <c r="O26" s="257"/>
      <c r="P26" s="101"/>
      <c r="Q26" s="30"/>
      <c r="R26" s="31"/>
      <c r="S26" s="31"/>
      <c r="T26" s="109"/>
      <c r="U26" s="101"/>
      <c r="V26" s="150"/>
      <c r="W26" s="10"/>
      <c r="X26" s="151"/>
    </row>
    <row r="27" spans="2:24" ht="20.25" customHeight="1">
      <c r="B27" s="30"/>
      <c r="C27" s="134" t="s">
        <v>268</v>
      </c>
      <c r="D27" s="191" t="s">
        <v>330</v>
      </c>
      <c r="E27" s="135">
        <v>1350</v>
      </c>
      <c r="F27" s="46"/>
      <c r="G27" s="30"/>
      <c r="H27" s="134"/>
      <c r="I27" s="191"/>
      <c r="J27" s="262"/>
      <c r="K27" s="102"/>
      <c r="L27" s="30"/>
      <c r="M27" s="134"/>
      <c r="N27" s="294"/>
      <c r="O27" s="257"/>
      <c r="P27" s="101"/>
      <c r="Q27" s="30"/>
      <c r="R27" s="31"/>
      <c r="S27" s="31"/>
      <c r="T27" s="109"/>
      <c r="U27" s="101"/>
      <c r="V27" s="150"/>
      <c r="W27" s="10"/>
      <c r="X27" s="151"/>
    </row>
    <row r="28" spans="2:24" ht="20.25" customHeight="1">
      <c r="B28" s="30"/>
      <c r="C28" s="134"/>
      <c r="D28" s="191"/>
      <c r="E28" s="135"/>
      <c r="F28" s="49"/>
      <c r="G28" s="30"/>
      <c r="H28" s="134"/>
      <c r="I28" s="191"/>
      <c r="J28" s="262"/>
      <c r="K28" s="102"/>
      <c r="L28" s="30"/>
      <c r="M28" s="134"/>
      <c r="N28" s="162"/>
      <c r="O28" s="257"/>
      <c r="P28" s="101"/>
      <c r="Q28" s="30"/>
      <c r="R28" s="31"/>
      <c r="S28" s="31"/>
      <c r="T28" s="109"/>
      <c r="U28" s="101"/>
      <c r="V28" s="150"/>
      <c r="W28" s="10"/>
      <c r="X28" s="151"/>
    </row>
    <row r="29" spans="2:24" ht="20.25" customHeight="1">
      <c r="B29" s="170"/>
      <c r="C29" s="134"/>
      <c r="D29" s="191"/>
      <c r="E29" s="135"/>
      <c r="F29" s="49"/>
      <c r="G29" s="30"/>
      <c r="H29" s="88"/>
      <c r="I29" s="191"/>
      <c r="J29" s="262"/>
      <c r="K29" s="102"/>
      <c r="L29" s="30"/>
      <c r="M29" s="88"/>
      <c r="N29" s="250"/>
      <c r="O29" s="257"/>
      <c r="P29" s="101"/>
      <c r="Q29" s="30"/>
      <c r="R29" s="31"/>
      <c r="S29" s="31"/>
      <c r="T29" s="109"/>
      <c r="U29" s="101"/>
      <c r="V29" s="150"/>
      <c r="W29" s="10"/>
      <c r="X29" s="151"/>
    </row>
    <row r="30" spans="2:24" ht="20.25" customHeight="1">
      <c r="B30" s="50"/>
      <c r="C30" s="93"/>
      <c r="D30" s="300"/>
      <c r="E30" s="178"/>
      <c r="F30" s="119"/>
      <c r="G30" s="50"/>
      <c r="H30" s="93"/>
      <c r="I30" s="116"/>
      <c r="J30" s="263"/>
      <c r="K30" s="169"/>
      <c r="L30" s="50"/>
      <c r="M30" s="93"/>
      <c r="N30" s="264"/>
      <c r="O30" s="265"/>
      <c r="P30" s="120"/>
      <c r="Q30" s="50"/>
      <c r="R30" s="51"/>
      <c r="S30" s="51"/>
      <c r="T30" s="121"/>
      <c r="U30" s="120"/>
      <c r="V30" s="150"/>
      <c r="W30" s="10"/>
      <c r="X30" s="151"/>
    </row>
    <row r="31" spans="2:24" ht="20.25" customHeight="1">
      <c r="B31" s="461" t="s">
        <v>1</v>
      </c>
      <c r="C31" s="462"/>
      <c r="D31" s="462"/>
      <c r="E31" s="122">
        <f>SUM(E15:E30)</f>
        <v>21700</v>
      </c>
      <c r="F31" s="123">
        <f>SUM(F15:F30)</f>
        <v>0</v>
      </c>
      <c r="G31" s="461" t="s">
        <v>1</v>
      </c>
      <c r="H31" s="462"/>
      <c r="I31" s="462"/>
      <c r="J31" s="122">
        <f>SUM(J15:J17)</f>
        <v>0</v>
      </c>
      <c r="K31" s="105">
        <f>SUM(K15:K30)</f>
        <v>0</v>
      </c>
      <c r="L31" s="461" t="s">
        <v>1</v>
      </c>
      <c r="M31" s="462"/>
      <c r="N31" s="464"/>
      <c r="O31" s="106">
        <f>SUM(O15:O30)</f>
        <v>650</v>
      </c>
      <c r="P31" s="107">
        <f>SUM(P15:P30)</f>
        <v>0</v>
      </c>
      <c r="Q31" s="461" t="s">
        <v>1</v>
      </c>
      <c r="R31" s="462"/>
      <c r="S31" s="464"/>
      <c r="T31" s="103">
        <f>SUM(T15:T30)</f>
        <v>1600</v>
      </c>
      <c r="U31" s="107">
        <f>SUM(U15:U30)</f>
        <v>0</v>
      </c>
      <c r="V31" s="152"/>
      <c r="W31" s="11"/>
      <c r="X31" s="154"/>
    </row>
    <row r="32" spans="2:29" s="3" customFormat="1" ht="13.5" customHeight="1">
      <c r="B32" s="10" t="s">
        <v>498</v>
      </c>
      <c r="C32" s="8"/>
      <c r="D32" s="1"/>
      <c r="E32" s="232"/>
      <c r="F32" s="233"/>
      <c r="G32" s="1"/>
      <c r="H32" s="1"/>
      <c r="I32" s="1"/>
      <c r="J32" s="232"/>
      <c r="K32" s="234"/>
      <c r="L32" s="1"/>
      <c r="M32" s="1"/>
      <c r="N32" s="1"/>
      <c r="O32" s="232"/>
      <c r="P32" s="235"/>
      <c r="Q32" s="1"/>
      <c r="R32" s="1"/>
      <c r="S32" s="1"/>
      <c r="T32" s="232"/>
      <c r="U32" s="234"/>
      <c r="V32" s="1"/>
      <c r="W32" s="1"/>
      <c r="X32" s="1"/>
      <c r="Y32" s="235"/>
      <c r="Z32" s="236"/>
      <c r="AA32" s="237"/>
      <c r="AB32" s="238"/>
      <c r="AC32" s="236"/>
    </row>
    <row r="33" spans="2:29" s="311" customFormat="1" ht="14.25" customHeight="1">
      <c r="B33" s="480" t="s">
        <v>500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</row>
    <row r="34" spans="2:29" s="311" customFormat="1" ht="14.25" customHeight="1">
      <c r="B34" s="480" t="s">
        <v>544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</row>
    <row r="35" spans="2:29" s="311" customFormat="1" ht="13.5">
      <c r="B35" s="480" t="s">
        <v>499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</row>
    <row r="36" spans="2:25" s="3" customFormat="1" ht="8.25" customHeight="1">
      <c r="B36" s="10"/>
      <c r="C36" s="1"/>
      <c r="D36" s="1"/>
      <c r="E36" s="232"/>
      <c r="F36" s="233"/>
      <c r="G36" s="1"/>
      <c r="H36" s="1"/>
      <c r="I36" s="1"/>
      <c r="J36" s="232"/>
      <c r="K36" s="234"/>
      <c r="L36" s="1"/>
      <c r="M36" s="1"/>
      <c r="N36" s="1"/>
      <c r="O36" s="232"/>
      <c r="P36" s="235"/>
      <c r="Q36" s="1"/>
      <c r="R36" s="1"/>
      <c r="S36" s="1"/>
      <c r="T36" s="232"/>
      <c r="U36" s="234"/>
      <c r="V36" s="1"/>
      <c r="W36" s="1"/>
      <c r="X36" s="1"/>
      <c r="Y36" s="235"/>
    </row>
    <row r="37" spans="2:24" ht="21" customHeight="1">
      <c r="B37" s="14" t="s">
        <v>364</v>
      </c>
      <c r="C37" s="15"/>
      <c r="E37" s="15"/>
      <c r="F37" s="15"/>
      <c r="J37" s="15"/>
      <c r="K37" s="15"/>
      <c r="M37" s="15"/>
      <c r="O37" s="15"/>
      <c r="P37" s="15"/>
      <c r="R37" s="16"/>
      <c r="T37" s="111"/>
      <c r="U37" s="22"/>
      <c r="W37" s="458" t="str">
        <f>'名古屋市集計表'!M30</f>
        <v>（2024年4月現在）</v>
      </c>
      <c r="X37" s="463"/>
    </row>
    <row r="38" ht="6" customHeight="1"/>
    <row r="39" ht="36.75" customHeight="1"/>
  </sheetData>
  <sheetProtection password="CCCF" sheet="1" selectLockedCells="1"/>
  <mergeCells count="44">
    <mergeCell ref="B33:AC33"/>
    <mergeCell ref="B34:AC34"/>
    <mergeCell ref="B35:AC35"/>
    <mergeCell ref="V5:X5"/>
    <mergeCell ref="V14:X14"/>
    <mergeCell ref="W37:X37"/>
    <mergeCell ref="Q14:T14"/>
    <mergeCell ref="B31:D31"/>
    <mergeCell ref="G31:I31"/>
    <mergeCell ref="L31:N31"/>
    <mergeCell ref="Q31:S31"/>
    <mergeCell ref="C13:E13"/>
    <mergeCell ref="F13:G13"/>
    <mergeCell ref="H13:I13"/>
    <mergeCell ref="O13:P13"/>
    <mergeCell ref="Q13:R13"/>
    <mergeCell ref="B14:E14"/>
    <mergeCell ref="G14:J14"/>
    <mergeCell ref="L14:O14"/>
    <mergeCell ref="B12:D12"/>
    <mergeCell ref="G12:I12"/>
    <mergeCell ref="L12:N12"/>
    <mergeCell ref="Q12:S12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G3:L3"/>
    <mergeCell ref="M3:N3"/>
    <mergeCell ref="O3:S3"/>
    <mergeCell ref="Q5:T5"/>
    <mergeCell ref="T3:U3"/>
    <mergeCell ref="V3:W3"/>
    <mergeCell ref="E2:F2"/>
    <mergeCell ref="G2:L2"/>
    <mergeCell ref="M2:N2"/>
    <mergeCell ref="O2:S2"/>
    <mergeCell ref="T2:U2"/>
    <mergeCell ref="V2:X2"/>
  </mergeCells>
  <conditionalFormatting sqref="F6">
    <cfRule type="expression" priority="34" dxfId="0" stopIfTrue="1">
      <formula>F6&gt;E6</formula>
    </cfRule>
  </conditionalFormatting>
  <conditionalFormatting sqref="F7">
    <cfRule type="expression" priority="33" dxfId="0" stopIfTrue="1">
      <formula>F7&gt;E7</formula>
    </cfRule>
  </conditionalFormatting>
  <conditionalFormatting sqref="F8">
    <cfRule type="expression" priority="32" dxfId="0" stopIfTrue="1">
      <formula>F8&gt;E8</formula>
    </cfRule>
  </conditionalFormatting>
  <conditionalFormatting sqref="F9">
    <cfRule type="expression" priority="31" dxfId="0" stopIfTrue="1">
      <formula>F9&gt;E9</formula>
    </cfRule>
  </conditionalFormatting>
  <conditionalFormatting sqref="F10">
    <cfRule type="expression" priority="30" dxfId="0" stopIfTrue="1">
      <formula>F10&gt;E10</formula>
    </cfRule>
  </conditionalFormatting>
  <conditionalFormatting sqref="F11">
    <cfRule type="expression" priority="29" dxfId="0" stopIfTrue="1">
      <formula>F11&gt;E11</formula>
    </cfRule>
  </conditionalFormatting>
  <conditionalFormatting sqref="F15">
    <cfRule type="expression" priority="28" dxfId="0" stopIfTrue="1">
      <formula>F15&gt;E15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0">
    <cfRule type="expression" priority="23" dxfId="0" stopIfTrue="1">
      <formula>F20&gt;E20</formula>
    </cfRule>
  </conditionalFormatting>
  <conditionalFormatting sqref="F21">
    <cfRule type="expression" priority="22" dxfId="0" stopIfTrue="1">
      <formula>F21&gt;E21</formula>
    </cfRule>
  </conditionalFormatting>
  <conditionalFormatting sqref="F22">
    <cfRule type="expression" priority="21" dxfId="0" stopIfTrue="1">
      <formula>F22&gt;E22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P15">
    <cfRule type="expression" priority="2" dxfId="0" stopIfTrue="1">
      <formula>P15&gt;O15</formula>
    </cfRule>
  </conditionalFormatting>
  <conditionalFormatting sqref="P16">
    <cfRule type="expression" priority="1" dxfId="0" stopIfTrue="1">
      <formula>P16&gt;O16</formula>
    </cfRule>
  </conditionalFormatting>
  <dataValidations count="3">
    <dataValidation operator="lessThanOrEqual" allowBlank="1" showInputMessage="1" showErrorMessage="1" sqref="O18:O30 I30 C30:E30 H29:H30 M29:N30 J8 C36:Y36 T9:T11 S6:S11 R9:R11 N6:N11 M9:M11 O9:O11 C32:Y32 B32:B36"/>
    <dataValidation type="custom" allowBlank="1" showInputMessage="1" showErrorMessage="1" sqref="K15 K6">
      <formula1>AND(K15&lt;=J15,MOD(K15,50)=0)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P6:P7 U6:U8 F15:F29 P15:P16 U15:U18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273</v>
      </c>
      <c r="D4" s="468"/>
      <c r="E4" s="468"/>
      <c r="F4" s="469" t="s">
        <v>8</v>
      </c>
      <c r="G4" s="469"/>
      <c r="H4" s="470">
        <f>SUM(E35+J35+O35+T35)</f>
        <v>39900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SUM(F35+K35+P35+U35)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7" t="s">
        <v>334</v>
      </c>
      <c r="C6" s="184" t="s">
        <v>274</v>
      </c>
      <c r="D6" s="191" t="s">
        <v>522</v>
      </c>
      <c r="E6" s="175">
        <v>2450</v>
      </c>
      <c r="F6" s="227"/>
      <c r="G6" s="26"/>
      <c r="H6" s="134"/>
      <c r="I6" s="191"/>
      <c r="J6" s="132"/>
      <c r="K6" s="161"/>
      <c r="L6" s="26"/>
      <c r="M6" s="184" t="s">
        <v>275</v>
      </c>
      <c r="N6" s="230"/>
      <c r="O6" s="175">
        <v>550</v>
      </c>
      <c r="P6" s="227"/>
      <c r="Q6" s="271"/>
      <c r="R6" s="184" t="s">
        <v>285</v>
      </c>
      <c r="S6" s="230"/>
      <c r="T6" s="175">
        <v>1100</v>
      </c>
      <c r="U6" s="227"/>
      <c r="V6" s="150"/>
      <c r="W6" s="10" t="s">
        <v>356</v>
      </c>
      <c r="X6" s="151"/>
    </row>
    <row r="7" spans="2:24" ht="20.25" customHeight="1">
      <c r="B7" s="157"/>
      <c r="C7" s="134" t="s">
        <v>275</v>
      </c>
      <c r="D7" s="191" t="s">
        <v>550</v>
      </c>
      <c r="E7" s="135">
        <v>1550</v>
      </c>
      <c r="F7" s="46"/>
      <c r="G7" s="30"/>
      <c r="H7" s="231"/>
      <c r="I7" s="213"/>
      <c r="J7" s="189"/>
      <c r="K7" s="33"/>
      <c r="L7" s="30"/>
      <c r="M7" s="134" t="s">
        <v>289</v>
      </c>
      <c r="N7" s="90"/>
      <c r="O7" s="132">
        <v>400</v>
      </c>
      <c r="P7" s="46"/>
      <c r="Q7" s="98"/>
      <c r="R7" s="134" t="s">
        <v>274</v>
      </c>
      <c r="S7" s="90"/>
      <c r="T7" s="132">
        <v>1100</v>
      </c>
      <c r="U7" s="46"/>
      <c r="V7" s="150"/>
      <c r="W7" s="155" t="s">
        <v>537</v>
      </c>
      <c r="X7" s="151"/>
    </row>
    <row r="8" spans="2:24" ht="20.25" customHeight="1">
      <c r="B8" s="157"/>
      <c r="C8" s="134" t="s">
        <v>276</v>
      </c>
      <c r="D8" s="191" t="s">
        <v>550</v>
      </c>
      <c r="E8" s="135">
        <v>900</v>
      </c>
      <c r="F8" s="46"/>
      <c r="G8" s="170"/>
      <c r="H8" s="134"/>
      <c r="I8" s="194"/>
      <c r="J8" s="135"/>
      <c r="K8" s="161"/>
      <c r="L8" s="30"/>
      <c r="M8" s="134" t="s">
        <v>295</v>
      </c>
      <c r="N8" s="90"/>
      <c r="O8" s="132">
        <v>300</v>
      </c>
      <c r="P8" s="46"/>
      <c r="Q8" s="98"/>
      <c r="R8" s="134" t="s">
        <v>296</v>
      </c>
      <c r="S8" s="90"/>
      <c r="T8" s="132">
        <v>100</v>
      </c>
      <c r="U8" s="46"/>
      <c r="V8" s="150"/>
      <c r="W8" s="172" t="s">
        <v>357</v>
      </c>
      <c r="X8" s="151"/>
    </row>
    <row r="9" spans="2:24" ht="20.25" customHeight="1">
      <c r="B9" s="157"/>
      <c r="C9" s="134" t="s">
        <v>534</v>
      </c>
      <c r="D9" s="191" t="s">
        <v>550</v>
      </c>
      <c r="E9" s="135">
        <v>950</v>
      </c>
      <c r="F9" s="46"/>
      <c r="G9" s="30"/>
      <c r="H9" s="134"/>
      <c r="I9" s="194"/>
      <c r="J9" s="132"/>
      <c r="K9" s="33"/>
      <c r="L9" s="30"/>
      <c r="M9" s="134"/>
      <c r="N9" s="90"/>
      <c r="O9" s="132"/>
      <c r="P9" s="251"/>
      <c r="Q9" s="98"/>
      <c r="R9" s="134" t="s">
        <v>9</v>
      </c>
      <c r="S9" s="90"/>
      <c r="T9" s="132">
        <v>600</v>
      </c>
      <c r="U9" s="46"/>
      <c r="V9" s="150"/>
      <c r="W9" s="10"/>
      <c r="X9" s="151"/>
    </row>
    <row r="10" spans="2:24" ht="20.25" customHeight="1">
      <c r="B10" s="157"/>
      <c r="C10" s="134" t="s">
        <v>277</v>
      </c>
      <c r="D10" s="191" t="s">
        <v>330</v>
      </c>
      <c r="E10" s="135">
        <v>1900</v>
      </c>
      <c r="F10" s="46"/>
      <c r="G10" s="30"/>
      <c r="H10" s="134"/>
      <c r="I10" s="191"/>
      <c r="J10" s="132"/>
      <c r="K10" s="33"/>
      <c r="L10" s="30"/>
      <c r="M10" s="134"/>
      <c r="N10" s="90"/>
      <c r="O10" s="132"/>
      <c r="P10" s="97"/>
      <c r="Q10" s="98"/>
      <c r="R10" s="134"/>
      <c r="S10" s="90"/>
      <c r="T10" s="132"/>
      <c r="U10" s="33"/>
      <c r="V10" s="150"/>
      <c r="W10" s="10" t="s">
        <v>587</v>
      </c>
      <c r="X10" s="151"/>
    </row>
    <row r="11" spans="2:24" ht="20.25" customHeight="1">
      <c r="B11" s="157"/>
      <c r="C11" s="134" t="s">
        <v>278</v>
      </c>
      <c r="D11" s="191" t="s">
        <v>550</v>
      </c>
      <c r="E11" s="135">
        <v>2600</v>
      </c>
      <c r="F11" s="46"/>
      <c r="G11" s="30"/>
      <c r="H11" s="134"/>
      <c r="I11" s="191"/>
      <c r="J11" s="132"/>
      <c r="K11" s="33"/>
      <c r="L11" s="30"/>
      <c r="M11" s="134"/>
      <c r="N11" s="90"/>
      <c r="O11" s="132"/>
      <c r="P11" s="97"/>
      <c r="Q11" s="98"/>
      <c r="R11" s="134"/>
      <c r="S11" s="90"/>
      <c r="T11" s="132"/>
      <c r="U11" s="33"/>
      <c r="V11" s="150"/>
      <c r="W11" s="10"/>
      <c r="X11" s="151"/>
    </row>
    <row r="12" spans="2:24" ht="20.25" customHeight="1">
      <c r="B12" s="157"/>
      <c r="C12" s="134" t="s">
        <v>279</v>
      </c>
      <c r="D12" s="191" t="s">
        <v>550</v>
      </c>
      <c r="E12" s="135">
        <v>2200</v>
      </c>
      <c r="F12" s="46"/>
      <c r="G12" s="30"/>
      <c r="H12" s="134"/>
      <c r="I12" s="191"/>
      <c r="J12" s="132"/>
      <c r="K12" s="33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/>
      <c r="X12" s="151"/>
    </row>
    <row r="13" spans="2:24" ht="20.25" customHeight="1">
      <c r="B13" s="157"/>
      <c r="C13" s="134" t="s">
        <v>280</v>
      </c>
      <c r="D13" s="191" t="s">
        <v>550</v>
      </c>
      <c r="E13" s="135">
        <v>2850</v>
      </c>
      <c r="F13" s="46"/>
      <c r="G13" s="30"/>
      <c r="H13" s="134"/>
      <c r="I13" s="191"/>
      <c r="J13" s="132"/>
      <c r="K13" s="33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0"/>
      <c r="X13" s="151"/>
    </row>
    <row r="14" spans="2:24" ht="20.25" customHeight="1">
      <c r="B14" s="157"/>
      <c r="C14" s="134" t="s">
        <v>281</v>
      </c>
      <c r="D14" s="191" t="s">
        <v>330</v>
      </c>
      <c r="E14" s="135">
        <v>1150</v>
      </c>
      <c r="F14" s="46"/>
      <c r="G14" s="30"/>
      <c r="H14" s="134"/>
      <c r="I14" s="191"/>
      <c r="J14" s="273"/>
      <c r="K14" s="33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157"/>
      <c r="C15" s="134" t="s">
        <v>282</v>
      </c>
      <c r="D15" s="191" t="s">
        <v>555</v>
      </c>
      <c r="E15" s="135">
        <v>1850</v>
      </c>
      <c r="F15" s="46"/>
      <c r="G15" s="30"/>
      <c r="H15" s="134"/>
      <c r="I15" s="191"/>
      <c r="J15" s="89"/>
      <c r="K15" s="33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157" t="s">
        <v>335</v>
      </c>
      <c r="C16" s="134" t="s">
        <v>283</v>
      </c>
      <c r="D16" s="191" t="s">
        <v>522</v>
      </c>
      <c r="E16" s="135">
        <v>2100</v>
      </c>
      <c r="F16" s="46"/>
      <c r="G16" s="30"/>
      <c r="H16" s="134"/>
      <c r="I16" s="191"/>
      <c r="J16" s="89"/>
      <c r="K16" s="33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 t="s">
        <v>588</v>
      </c>
      <c r="X16" s="151"/>
    </row>
    <row r="17" spans="2:24" ht="20.25" customHeight="1">
      <c r="B17" s="157"/>
      <c r="C17" s="134" t="s">
        <v>284</v>
      </c>
      <c r="D17" s="191" t="s">
        <v>522</v>
      </c>
      <c r="E17" s="135">
        <v>1700</v>
      </c>
      <c r="F17" s="46"/>
      <c r="G17" s="30"/>
      <c r="H17" s="134"/>
      <c r="I17" s="191"/>
      <c r="J17" s="89"/>
      <c r="K17" s="33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157"/>
      <c r="C18" s="134" t="s">
        <v>286</v>
      </c>
      <c r="D18" s="191" t="s">
        <v>522</v>
      </c>
      <c r="E18" s="135">
        <v>1450</v>
      </c>
      <c r="F18" s="46"/>
      <c r="G18" s="30"/>
      <c r="H18" s="134"/>
      <c r="I18" s="191"/>
      <c r="J18" s="89"/>
      <c r="K18" s="33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157"/>
      <c r="C19" s="134" t="s">
        <v>287</v>
      </c>
      <c r="D19" s="191" t="s">
        <v>522</v>
      </c>
      <c r="E19" s="135">
        <v>1900</v>
      </c>
      <c r="F19" s="46"/>
      <c r="G19" s="30"/>
      <c r="H19" s="134"/>
      <c r="I19" s="191"/>
      <c r="J19" s="89"/>
      <c r="K19" s="33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/>
      <c r="X19" s="151"/>
    </row>
    <row r="20" spans="2:24" ht="20.25" customHeight="1">
      <c r="B20" s="157"/>
      <c r="C20" s="134" t="s">
        <v>288</v>
      </c>
      <c r="D20" s="191" t="s">
        <v>522</v>
      </c>
      <c r="E20" s="135">
        <v>1550</v>
      </c>
      <c r="F20" s="46"/>
      <c r="G20" s="30"/>
      <c r="H20" s="134"/>
      <c r="I20" s="191"/>
      <c r="J20" s="89"/>
      <c r="K20" s="33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0"/>
      <c r="X20" s="151"/>
    </row>
    <row r="21" spans="2:24" ht="20.25" customHeight="1">
      <c r="B21" s="157" t="s">
        <v>336</v>
      </c>
      <c r="C21" s="134" t="s">
        <v>289</v>
      </c>
      <c r="D21" s="191" t="s">
        <v>522</v>
      </c>
      <c r="E21" s="135">
        <v>1550</v>
      </c>
      <c r="F21" s="46"/>
      <c r="G21" s="30"/>
      <c r="H21" s="134"/>
      <c r="I21" s="191"/>
      <c r="J21" s="89"/>
      <c r="K21" s="33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 t="s">
        <v>548</v>
      </c>
      <c r="X21" s="151"/>
    </row>
    <row r="22" spans="2:24" ht="20.25" customHeight="1">
      <c r="B22" s="157" t="s">
        <v>337</v>
      </c>
      <c r="C22" s="134" t="s">
        <v>290</v>
      </c>
      <c r="D22" s="191" t="s">
        <v>555</v>
      </c>
      <c r="E22" s="135">
        <v>1900</v>
      </c>
      <c r="F22" s="46"/>
      <c r="G22" s="30"/>
      <c r="H22" s="134"/>
      <c r="I22" s="191"/>
      <c r="J22" s="89"/>
      <c r="K22" s="33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0" t="s">
        <v>556</v>
      </c>
      <c r="X22" s="151"/>
    </row>
    <row r="23" spans="2:24" ht="20.25" customHeight="1">
      <c r="B23" s="157"/>
      <c r="C23" s="134" t="s">
        <v>291</v>
      </c>
      <c r="D23" s="191" t="s">
        <v>522</v>
      </c>
      <c r="E23" s="135">
        <v>1300</v>
      </c>
      <c r="F23" s="46"/>
      <c r="G23" s="30"/>
      <c r="H23" s="134"/>
      <c r="I23" s="191"/>
      <c r="J23" s="89"/>
      <c r="K23" s="33"/>
      <c r="L23" s="30"/>
      <c r="M23" s="88"/>
      <c r="N23" s="90"/>
      <c r="O23" s="89"/>
      <c r="P23" s="97"/>
      <c r="Q23" s="98"/>
      <c r="R23" s="88"/>
      <c r="S23" s="90"/>
      <c r="T23" s="89"/>
      <c r="U23" s="33"/>
      <c r="V23" s="150"/>
      <c r="W23" s="10"/>
      <c r="X23" s="151"/>
    </row>
    <row r="24" spans="2:24" ht="20.25" customHeight="1">
      <c r="B24" s="157"/>
      <c r="C24" s="388" t="s">
        <v>292</v>
      </c>
      <c r="D24" s="191" t="s">
        <v>522</v>
      </c>
      <c r="E24" s="312">
        <v>2150</v>
      </c>
      <c r="F24" s="46"/>
      <c r="G24" s="30"/>
      <c r="H24" s="134"/>
      <c r="I24" s="191"/>
      <c r="J24" s="89"/>
      <c r="K24" s="33"/>
      <c r="L24" s="30"/>
      <c r="M24" s="88"/>
      <c r="N24" s="90"/>
      <c r="O24" s="89"/>
      <c r="P24" s="97"/>
      <c r="Q24" s="98"/>
      <c r="R24" s="88"/>
      <c r="S24" s="90"/>
      <c r="T24" s="89"/>
      <c r="U24" s="33"/>
      <c r="V24" s="150"/>
      <c r="W24" s="10"/>
      <c r="X24" s="151"/>
    </row>
    <row r="25" spans="2:24" ht="20.25" customHeight="1">
      <c r="B25" s="157"/>
      <c r="C25" s="134" t="s">
        <v>293</v>
      </c>
      <c r="D25" s="191" t="s">
        <v>522</v>
      </c>
      <c r="E25" s="135">
        <v>850</v>
      </c>
      <c r="F25" s="46"/>
      <c r="G25" s="30"/>
      <c r="H25" s="231"/>
      <c r="I25" s="213"/>
      <c r="J25" s="189"/>
      <c r="K25" s="33"/>
      <c r="L25" s="30"/>
      <c r="M25" s="88"/>
      <c r="N25" s="90"/>
      <c r="O25" s="89"/>
      <c r="P25" s="97"/>
      <c r="Q25" s="98"/>
      <c r="R25" s="88"/>
      <c r="S25" s="90"/>
      <c r="T25" s="89"/>
      <c r="U25" s="33"/>
      <c r="V25" s="150"/>
      <c r="W25" s="10"/>
      <c r="X25" s="151"/>
    </row>
    <row r="26" spans="2:24" ht="20.25" customHeight="1">
      <c r="B26" s="157"/>
      <c r="C26" s="134" t="s">
        <v>294</v>
      </c>
      <c r="D26" s="191" t="s">
        <v>522</v>
      </c>
      <c r="E26" s="135">
        <v>900</v>
      </c>
      <c r="F26" s="46"/>
      <c r="G26" s="30"/>
      <c r="H26" s="134"/>
      <c r="I26" s="194"/>
      <c r="J26" s="135"/>
      <c r="K26" s="33"/>
      <c r="L26" s="30"/>
      <c r="M26" s="88"/>
      <c r="N26" s="90"/>
      <c r="O26" s="89"/>
      <c r="P26" s="97"/>
      <c r="Q26" s="98"/>
      <c r="R26" s="88"/>
      <c r="S26" s="90"/>
      <c r="T26" s="89"/>
      <c r="U26" s="33"/>
      <c r="V26" s="150"/>
      <c r="W26" s="10"/>
      <c r="X26" s="151"/>
    </row>
    <row r="27" spans="2:24" ht="20.25" customHeight="1">
      <c r="B27" s="157"/>
      <c r="C27" s="134"/>
      <c r="D27" s="191"/>
      <c r="E27" s="135"/>
      <c r="F27" s="49"/>
      <c r="G27" s="30"/>
      <c r="H27" s="134"/>
      <c r="I27" s="191"/>
      <c r="J27" s="89"/>
      <c r="K27" s="33"/>
      <c r="L27" s="30"/>
      <c r="M27" s="88"/>
      <c r="N27" s="90"/>
      <c r="O27" s="89"/>
      <c r="P27" s="97"/>
      <c r="Q27" s="98"/>
      <c r="R27" s="88"/>
      <c r="S27" s="90"/>
      <c r="T27" s="89"/>
      <c r="U27" s="33"/>
      <c r="V27" s="150"/>
      <c r="W27" s="10"/>
      <c r="X27" s="151"/>
    </row>
    <row r="28" spans="2:24" ht="20.25" customHeight="1">
      <c r="B28" s="157"/>
      <c r="C28" s="134"/>
      <c r="D28" s="191"/>
      <c r="E28" s="135"/>
      <c r="F28" s="49"/>
      <c r="G28" s="30"/>
      <c r="H28" s="134"/>
      <c r="I28" s="191"/>
      <c r="J28" s="89"/>
      <c r="K28" s="33"/>
      <c r="L28" s="30"/>
      <c r="M28" s="88"/>
      <c r="N28" s="90"/>
      <c r="O28" s="89"/>
      <c r="P28" s="97"/>
      <c r="Q28" s="98"/>
      <c r="R28" s="88"/>
      <c r="S28" s="90"/>
      <c r="T28" s="89"/>
      <c r="U28" s="33"/>
      <c r="V28" s="150"/>
      <c r="W28" s="10"/>
      <c r="X28" s="151"/>
    </row>
    <row r="29" spans="2:24" ht="20.25" customHeight="1">
      <c r="B29" s="157"/>
      <c r="C29" s="134"/>
      <c r="D29" s="191"/>
      <c r="E29" s="135"/>
      <c r="F29" s="49"/>
      <c r="G29" s="30"/>
      <c r="H29" s="134"/>
      <c r="I29" s="191"/>
      <c r="J29" s="89"/>
      <c r="K29" s="33"/>
      <c r="L29" s="30"/>
      <c r="M29" s="88"/>
      <c r="N29" s="90"/>
      <c r="O29" s="89"/>
      <c r="P29" s="97"/>
      <c r="Q29" s="98"/>
      <c r="R29" s="88"/>
      <c r="S29" s="90"/>
      <c r="T29" s="89"/>
      <c r="U29" s="33"/>
      <c r="V29" s="150"/>
      <c r="W29" s="10"/>
      <c r="X29" s="151"/>
    </row>
    <row r="30" spans="2:24" ht="20.25" customHeight="1">
      <c r="B30" s="157"/>
      <c r="C30" s="134"/>
      <c r="D30" s="191"/>
      <c r="E30" s="135"/>
      <c r="F30" s="49"/>
      <c r="G30" s="30"/>
      <c r="H30" s="134"/>
      <c r="I30" s="191"/>
      <c r="J30" s="89"/>
      <c r="K30" s="33"/>
      <c r="L30" s="30"/>
      <c r="M30" s="88"/>
      <c r="N30" s="90"/>
      <c r="O30" s="89"/>
      <c r="P30" s="97"/>
      <c r="Q30" s="98"/>
      <c r="R30" s="88"/>
      <c r="S30" s="90"/>
      <c r="T30" s="89"/>
      <c r="U30" s="33"/>
      <c r="V30" s="150"/>
      <c r="W30" s="10"/>
      <c r="X30" s="151"/>
    </row>
    <row r="31" spans="2:24" ht="20.25" customHeight="1">
      <c r="B31" s="157"/>
      <c r="C31" s="134"/>
      <c r="D31" s="191"/>
      <c r="E31" s="135"/>
      <c r="F31" s="49"/>
      <c r="G31" s="30"/>
      <c r="H31" s="134"/>
      <c r="I31" s="191"/>
      <c r="J31" s="89"/>
      <c r="K31" s="33"/>
      <c r="L31" s="30"/>
      <c r="M31" s="88"/>
      <c r="N31" s="90"/>
      <c r="O31" s="89"/>
      <c r="P31" s="97"/>
      <c r="Q31" s="98"/>
      <c r="R31" s="88"/>
      <c r="S31" s="90"/>
      <c r="T31" s="89"/>
      <c r="U31" s="33"/>
      <c r="V31" s="150"/>
      <c r="W31" s="10"/>
      <c r="X31" s="151"/>
    </row>
    <row r="32" spans="2:24" ht="20.25" customHeight="1">
      <c r="B32" s="157"/>
      <c r="C32" s="134"/>
      <c r="D32" s="191"/>
      <c r="E32" s="135"/>
      <c r="F32" s="49"/>
      <c r="G32" s="30"/>
      <c r="H32" s="134"/>
      <c r="I32" s="191"/>
      <c r="J32" s="89"/>
      <c r="K32" s="33"/>
      <c r="L32" s="30"/>
      <c r="M32" s="88"/>
      <c r="N32" s="99"/>
      <c r="O32" s="89"/>
      <c r="P32" s="97"/>
      <c r="Q32" s="98"/>
      <c r="R32" s="88"/>
      <c r="S32" s="90"/>
      <c r="T32" s="89"/>
      <c r="U32" s="33"/>
      <c r="V32" s="150"/>
      <c r="W32" s="10"/>
      <c r="X32" s="151"/>
    </row>
    <row r="33" spans="2:24" ht="20.25" customHeight="1">
      <c r="B33" s="157"/>
      <c r="C33" s="134"/>
      <c r="D33" s="191"/>
      <c r="E33" s="135"/>
      <c r="F33" s="49"/>
      <c r="G33" s="30"/>
      <c r="H33" s="252"/>
      <c r="I33" s="191"/>
      <c r="J33" s="89"/>
      <c r="K33" s="33"/>
      <c r="L33" s="30"/>
      <c r="M33" s="88"/>
      <c r="N33" s="90"/>
      <c r="O33" s="89"/>
      <c r="P33" s="97"/>
      <c r="Q33" s="98"/>
      <c r="R33" s="88"/>
      <c r="S33" s="90"/>
      <c r="T33" s="89"/>
      <c r="U33" s="33"/>
      <c r="V33" s="150"/>
      <c r="W33" s="10"/>
      <c r="X33" s="151"/>
    </row>
    <row r="34" spans="2:24" ht="20.25" customHeight="1">
      <c r="B34" s="157"/>
      <c r="C34" s="134"/>
      <c r="D34" s="191"/>
      <c r="E34" s="135"/>
      <c r="F34" s="49"/>
      <c r="G34" s="30"/>
      <c r="H34" s="134"/>
      <c r="I34" s="191"/>
      <c r="J34" s="89"/>
      <c r="K34" s="33"/>
      <c r="L34" s="30"/>
      <c r="M34" s="88"/>
      <c r="N34" s="90"/>
      <c r="O34" s="89"/>
      <c r="P34" s="97"/>
      <c r="Q34" s="98"/>
      <c r="R34" s="88"/>
      <c r="S34" s="90"/>
      <c r="T34" s="89"/>
      <c r="U34" s="33"/>
      <c r="V34" s="150"/>
      <c r="W34" s="10"/>
      <c r="X34" s="151"/>
    </row>
    <row r="35" spans="2:24" ht="20.25" customHeight="1">
      <c r="B35" s="461" t="s">
        <v>1</v>
      </c>
      <c r="C35" s="462"/>
      <c r="D35" s="462"/>
      <c r="E35" s="44">
        <f>SUM(E6:E34)</f>
        <v>35750</v>
      </c>
      <c r="F35" s="13">
        <f>SUM(F6:F34)</f>
        <v>0</v>
      </c>
      <c r="G35" s="461" t="s">
        <v>1</v>
      </c>
      <c r="H35" s="462"/>
      <c r="I35" s="462"/>
      <c r="J35" s="44">
        <f>SUM(J6:J34)</f>
        <v>0</v>
      </c>
      <c r="K35" s="27">
        <f>SUM(K6:K34)</f>
        <v>0</v>
      </c>
      <c r="L35" s="461" t="s">
        <v>1</v>
      </c>
      <c r="M35" s="462"/>
      <c r="N35" s="462"/>
      <c r="O35" s="44">
        <f>SUM(O6:O34)</f>
        <v>1250</v>
      </c>
      <c r="P35" s="27">
        <f>SUM(P6:P34)</f>
        <v>0</v>
      </c>
      <c r="Q35" s="462" t="s">
        <v>1</v>
      </c>
      <c r="R35" s="462"/>
      <c r="S35" s="462"/>
      <c r="T35" s="44">
        <f>SUM(T6:T34)</f>
        <v>2900</v>
      </c>
      <c r="U35" s="27">
        <f>SUM(U6:U34)</f>
        <v>0</v>
      </c>
      <c r="V35" s="152"/>
      <c r="W35" s="11"/>
      <c r="X35" s="154"/>
    </row>
    <row r="36" spans="2:29" s="3" customFormat="1" ht="13.5" customHeight="1">
      <c r="B36" s="10" t="s">
        <v>498</v>
      </c>
      <c r="C36" s="8"/>
      <c r="D36" s="1"/>
      <c r="E36" s="232"/>
      <c r="F36" s="233"/>
      <c r="G36" s="1"/>
      <c r="H36" s="1"/>
      <c r="I36" s="1"/>
      <c r="J36" s="232"/>
      <c r="K36" s="234"/>
      <c r="L36" s="1"/>
      <c r="M36" s="1"/>
      <c r="N36" s="1"/>
      <c r="O36" s="232"/>
      <c r="P36" s="235"/>
      <c r="Q36" s="1"/>
      <c r="R36" s="1"/>
      <c r="S36" s="1"/>
      <c r="T36" s="232"/>
      <c r="U36" s="234"/>
      <c r="V36" s="1"/>
      <c r="W36" s="1"/>
      <c r="X36" s="1"/>
      <c r="Y36" s="235"/>
      <c r="Z36" s="236"/>
      <c r="AA36" s="237"/>
      <c r="AB36" s="238"/>
      <c r="AC36" s="236"/>
    </row>
    <row r="37" spans="2:29" s="311" customFormat="1" ht="14.25" customHeight="1">
      <c r="B37" s="480" t="s">
        <v>500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</row>
    <row r="38" spans="2:29" s="311" customFormat="1" ht="14.25" customHeight="1">
      <c r="B38" s="480" t="s">
        <v>544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</row>
    <row r="39" spans="2:29" s="311" customFormat="1" ht="13.5">
      <c r="B39" s="480" t="s">
        <v>499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</row>
    <row r="40" spans="2:25" s="3" customFormat="1" ht="8.25" customHeight="1">
      <c r="B40" s="10"/>
      <c r="C40" s="1"/>
      <c r="D40" s="1"/>
      <c r="E40" s="232"/>
      <c r="F40" s="233"/>
      <c r="G40" s="1"/>
      <c r="H40" s="1"/>
      <c r="I40" s="1"/>
      <c r="J40" s="232"/>
      <c r="K40" s="234"/>
      <c r="L40" s="1"/>
      <c r="M40" s="1"/>
      <c r="N40" s="1"/>
      <c r="O40" s="232"/>
      <c r="P40" s="235"/>
      <c r="Q40" s="1"/>
      <c r="R40" s="1"/>
      <c r="S40" s="1"/>
      <c r="T40" s="232"/>
      <c r="U40" s="234"/>
      <c r="V40" s="1"/>
      <c r="W40" s="1"/>
      <c r="X40" s="1"/>
      <c r="Y40" s="235"/>
    </row>
    <row r="41" spans="2:24" ht="18" customHeight="1">
      <c r="B41" s="14" t="s">
        <v>364</v>
      </c>
      <c r="C41" s="15"/>
      <c r="E41" s="15"/>
      <c r="F41" s="15"/>
      <c r="J41" s="15"/>
      <c r="K41" s="15"/>
      <c r="M41" s="15"/>
      <c r="O41" s="15"/>
      <c r="P41" s="15"/>
      <c r="R41" s="16"/>
      <c r="T41" s="21"/>
      <c r="U41" s="22"/>
      <c r="W41" s="458" t="str">
        <f>'名古屋市集計表'!M30</f>
        <v>（2024年4月現在）</v>
      </c>
      <c r="X41" s="463"/>
    </row>
    <row r="42" ht="11.25" customHeight="1"/>
  </sheetData>
  <sheetProtection password="CCCF" sheet="1" selectLockedCells="1"/>
  <mergeCells count="30">
    <mergeCell ref="B38:AC38"/>
    <mergeCell ref="B39:AC39"/>
    <mergeCell ref="B35:D35"/>
    <mergeCell ref="G35:I35"/>
    <mergeCell ref="L35:N35"/>
    <mergeCell ref="Q35:S35"/>
    <mergeCell ref="W41:X41"/>
    <mergeCell ref="V5:X5"/>
    <mergeCell ref="B37:AC37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G3:L3"/>
    <mergeCell ref="M3:N3"/>
    <mergeCell ref="O3:S3"/>
    <mergeCell ref="T3:U3"/>
    <mergeCell ref="V3:W3"/>
    <mergeCell ref="E2:F2"/>
    <mergeCell ref="G2:L2"/>
    <mergeCell ref="M2:N2"/>
    <mergeCell ref="O2:S2"/>
    <mergeCell ref="T2:U2"/>
    <mergeCell ref="V2:X2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2">
    <cfRule type="expression" priority="35" dxfId="0" stopIfTrue="1">
      <formula>F12&gt;E12</formula>
    </cfRule>
  </conditionalFormatting>
  <conditionalFormatting sqref="F13">
    <cfRule type="expression" priority="34" dxfId="0" stopIfTrue="1">
      <formula>F13&gt;E13</formula>
    </cfRule>
  </conditionalFormatting>
  <conditionalFormatting sqref="F14">
    <cfRule type="expression" priority="33" dxfId="0" stopIfTrue="1">
      <formula>F14&gt;E14</formula>
    </cfRule>
  </conditionalFormatting>
  <conditionalFormatting sqref="F15">
    <cfRule type="expression" priority="32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6" dxfId="0" stopIfTrue="1">
      <formula>F19&gt;E19</formula>
    </cfRule>
  </conditionalFormatting>
  <conditionalFormatting sqref="F20">
    <cfRule type="expression" priority="25" dxfId="0" stopIfTrue="1">
      <formula>F20&gt;E20</formula>
    </cfRule>
  </conditionalFormatting>
  <conditionalFormatting sqref="F21">
    <cfRule type="expression" priority="24" dxfId="0" stopIfTrue="1">
      <formula>F21&gt;E21</formula>
    </cfRule>
  </conditionalFormatting>
  <conditionalFormatting sqref="F22">
    <cfRule type="expression" priority="23" dxfId="0" stopIfTrue="1">
      <formula>F22&gt;E22</formula>
    </cfRule>
  </conditionalFormatting>
  <conditionalFormatting sqref="F23">
    <cfRule type="expression" priority="22" dxfId="0" stopIfTrue="1">
      <formula>F23&gt;E23</formula>
    </cfRule>
  </conditionalFormatting>
  <conditionalFormatting sqref="F24">
    <cfRule type="expression" priority="21" dxfId="0" stopIfTrue="1">
      <formula>F24&gt;E24</formula>
    </cfRule>
  </conditionalFormatting>
  <conditionalFormatting sqref="F25">
    <cfRule type="expression" priority="20" dxfId="0" stopIfTrue="1">
      <formula>F25&gt;E25</formula>
    </cfRule>
  </conditionalFormatting>
  <conditionalFormatting sqref="F26">
    <cfRule type="expression" priority="19" dxfId="0" stopIfTrue="1">
      <formula>F26&gt;E26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F31">
    <cfRule type="expression" priority="14" dxfId="0" stopIfTrue="1">
      <formula>F31&gt;E31</formula>
    </cfRule>
  </conditionalFormatting>
  <conditionalFormatting sqref="F32">
    <cfRule type="expression" priority="13" dxfId="0" stopIfTrue="1">
      <formula>F32&gt;E32</formula>
    </cfRule>
  </conditionalFormatting>
  <conditionalFormatting sqref="F33">
    <cfRule type="expression" priority="12" dxfId="0" stopIfTrue="1">
      <formula>F33&gt;E33</formula>
    </cfRule>
  </conditionalFormatting>
  <conditionalFormatting sqref="F34">
    <cfRule type="expression" priority="11" dxfId="0" stopIfTrue="1">
      <formula>F34&gt;E34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P7">
    <cfRule type="expression" priority="2" dxfId="0" stopIfTrue="1">
      <formula>P7&gt;O7</formula>
    </cfRule>
  </conditionalFormatting>
  <conditionalFormatting sqref="P8">
    <cfRule type="expression" priority="1" dxfId="0" stopIfTrue="1">
      <formula>P8&gt;O8</formula>
    </cfRule>
  </conditionalFormatting>
  <dataValidations count="4">
    <dataValidation operator="lessThanOrEqual" allowBlank="1" showInputMessage="1" showErrorMessage="1" sqref="T13:T34 R13:R34 O12:O34 J15:J24 J27:J34 M12:M34 P10:P34 S6:S34 C36:Y36 N6:N34 C40:Y40 B36:B40"/>
    <dataValidation type="custom" allowBlank="1" showInputMessage="1" showErrorMessage="1" sqref="K6 K8 U10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4 U6:U9 P6:P9">
      <formula1>AND(F6&lt;=E6,MOD(F6,50)=0)</formula1>
    </dataValidation>
    <dataValidation type="whole" operator="lessThanOrEqual" allowBlank="1" showInputMessage="1" showErrorMessage="1" sqref="Q6:Q34">
      <formula1>O6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16" customWidth="1"/>
    <col min="2" max="2" width="6.375" style="316" bestFit="1" customWidth="1"/>
    <col min="3" max="3" width="7.25390625" style="316" bestFit="1" customWidth="1"/>
    <col min="4" max="4" width="49.625" style="316" customWidth="1"/>
    <col min="5" max="5" width="6.375" style="316" bestFit="1" customWidth="1"/>
    <col min="6" max="11" width="8.625" style="316" customWidth="1"/>
    <col min="12" max="12" width="11.625" style="316" bestFit="1" customWidth="1"/>
    <col min="13" max="16384" width="9.00390625" style="316" customWidth="1"/>
  </cols>
  <sheetData>
    <row r="1" spans="1:12" ht="5.25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7.25">
      <c r="A2" s="315"/>
      <c r="B2" s="317" t="s">
        <v>591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2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8"/>
    </row>
    <row r="4" spans="1:12" ht="15" customHeight="1">
      <c r="A4" s="315"/>
      <c r="B4" s="319" t="s">
        <v>592</v>
      </c>
      <c r="C4" s="315"/>
      <c r="D4" s="315"/>
      <c r="E4" s="320"/>
      <c r="F4" s="315"/>
      <c r="G4" s="315"/>
      <c r="H4" s="315"/>
      <c r="I4" s="315"/>
      <c r="J4" s="315"/>
      <c r="K4" s="315"/>
      <c r="L4" s="318" t="s">
        <v>376</v>
      </c>
    </row>
    <row r="5" spans="1:12" ht="5.25" customHeight="1" thickBot="1">
      <c r="A5" s="315"/>
      <c r="B5" s="315"/>
      <c r="C5" s="315"/>
      <c r="D5" s="315"/>
      <c r="E5" s="320"/>
      <c r="F5" s="315"/>
      <c r="G5" s="315"/>
      <c r="H5" s="315"/>
      <c r="I5" s="315"/>
      <c r="J5" s="315"/>
      <c r="K5" s="315"/>
      <c r="L5" s="318"/>
    </row>
    <row r="6" spans="1:12" ht="13.5">
      <c r="A6" s="315"/>
      <c r="B6" s="321"/>
      <c r="C6" s="322"/>
      <c r="D6" s="322"/>
      <c r="E6" s="322" t="s">
        <v>408</v>
      </c>
      <c r="F6" s="323" t="s">
        <v>409</v>
      </c>
      <c r="G6" s="323" t="s">
        <v>410</v>
      </c>
      <c r="H6" s="323" t="s">
        <v>411</v>
      </c>
      <c r="I6" s="323" t="s">
        <v>412</v>
      </c>
      <c r="J6" s="323" t="s">
        <v>413</v>
      </c>
      <c r="K6" s="324" t="s">
        <v>324</v>
      </c>
      <c r="L6" s="422" t="s">
        <v>377</v>
      </c>
    </row>
    <row r="7" spans="1:12" ht="14.25" thickBot="1">
      <c r="A7" s="315"/>
      <c r="B7" s="325" t="s">
        <v>378</v>
      </c>
      <c r="C7" s="326"/>
      <c r="D7" s="326"/>
      <c r="E7" s="326"/>
      <c r="F7" s="327" t="s">
        <v>379</v>
      </c>
      <c r="G7" s="327" t="s">
        <v>379</v>
      </c>
      <c r="H7" s="328" t="s">
        <v>380</v>
      </c>
      <c r="I7" s="329" t="s">
        <v>381</v>
      </c>
      <c r="J7" s="329" t="s">
        <v>382</v>
      </c>
      <c r="K7" s="330" t="s">
        <v>410</v>
      </c>
      <c r="L7" s="423"/>
    </row>
    <row r="8" spans="1:12" ht="13.5" customHeight="1">
      <c r="A8" s="315"/>
      <c r="B8" s="391" t="s">
        <v>383</v>
      </c>
      <c r="C8" s="331" t="s">
        <v>384</v>
      </c>
      <c r="D8" s="394" t="s">
        <v>414</v>
      </c>
      <c r="E8" s="395"/>
      <c r="F8" s="332">
        <v>3.2</v>
      </c>
      <c r="G8" s="333">
        <v>3.2</v>
      </c>
      <c r="H8" s="334">
        <v>4.6</v>
      </c>
      <c r="I8" s="335">
        <v>7</v>
      </c>
      <c r="J8" s="336">
        <v>13</v>
      </c>
      <c r="K8" s="337">
        <v>3.5</v>
      </c>
      <c r="L8" s="424" t="s">
        <v>593</v>
      </c>
    </row>
    <row r="9" spans="1:12" ht="13.5">
      <c r="A9" s="315"/>
      <c r="B9" s="392"/>
      <c r="C9" s="338" t="s">
        <v>385</v>
      </c>
      <c r="D9" s="396" t="s">
        <v>415</v>
      </c>
      <c r="E9" s="397"/>
      <c r="F9" s="339">
        <v>3.2</v>
      </c>
      <c r="G9" s="340">
        <v>3.2</v>
      </c>
      <c r="H9" s="341">
        <v>4.6</v>
      </c>
      <c r="I9" s="342">
        <v>7</v>
      </c>
      <c r="J9" s="343">
        <v>13</v>
      </c>
      <c r="K9" s="344">
        <v>3.5</v>
      </c>
      <c r="L9" s="414"/>
    </row>
    <row r="10" spans="1:12" ht="13.5">
      <c r="A10" s="315"/>
      <c r="B10" s="392"/>
      <c r="C10" s="398" t="s">
        <v>386</v>
      </c>
      <c r="D10" s="396" t="s">
        <v>436</v>
      </c>
      <c r="E10" s="397"/>
      <c r="F10" s="339">
        <v>3.2</v>
      </c>
      <c r="G10" s="340">
        <v>3.2</v>
      </c>
      <c r="H10" s="341">
        <v>4.6</v>
      </c>
      <c r="I10" s="342">
        <v>7</v>
      </c>
      <c r="J10" s="343">
        <v>13</v>
      </c>
      <c r="K10" s="344">
        <v>3.5</v>
      </c>
      <c r="L10" s="414"/>
    </row>
    <row r="11" spans="1:12" ht="14.25" thickBot="1">
      <c r="A11" s="315"/>
      <c r="B11" s="392"/>
      <c r="C11" s="399"/>
      <c r="D11" s="417" t="s">
        <v>416</v>
      </c>
      <c r="E11" s="345" t="s">
        <v>387</v>
      </c>
      <c r="F11" s="346">
        <v>3.2</v>
      </c>
      <c r="G11" s="347">
        <v>3.2</v>
      </c>
      <c r="H11" s="348">
        <v>4.6</v>
      </c>
      <c r="I11" s="342">
        <v>7</v>
      </c>
      <c r="J11" s="343">
        <v>13</v>
      </c>
      <c r="K11" s="344">
        <v>3.5</v>
      </c>
      <c r="L11" s="414"/>
    </row>
    <row r="12" spans="1:12" ht="13.5">
      <c r="A12" s="315"/>
      <c r="B12" s="392"/>
      <c r="C12" s="416"/>
      <c r="D12" s="404"/>
      <c r="E12" s="349" t="s">
        <v>388</v>
      </c>
      <c r="F12" s="350">
        <v>0.15</v>
      </c>
      <c r="G12" s="351">
        <v>0.15</v>
      </c>
      <c r="H12" s="352">
        <v>0.4</v>
      </c>
      <c r="I12" s="353">
        <v>0.7</v>
      </c>
      <c r="J12" s="353">
        <v>1.4</v>
      </c>
      <c r="K12" s="354">
        <v>0.4</v>
      </c>
      <c r="L12" s="414"/>
    </row>
    <row r="13" spans="1:12" ht="13.5">
      <c r="A13" s="315"/>
      <c r="B13" s="392"/>
      <c r="C13" s="398" t="s">
        <v>389</v>
      </c>
      <c r="D13" s="401" t="s">
        <v>417</v>
      </c>
      <c r="E13" s="355" t="s">
        <v>387</v>
      </c>
      <c r="F13" s="343">
        <v>2.6</v>
      </c>
      <c r="G13" s="344">
        <v>2.9</v>
      </c>
      <c r="H13" s="343">
        <v>4.4</v>
      </c>
      <c r="I13" s="343">
        <v>7</v>
      </c>
      <c r="J13" s="343">
        <v>12</v>
      </c>
      <c r="K13" s="344">
        <v>3.4</v>
      </c>
      <c r="L13" s="414"/>
    </row>
    <row r="14" spans="1:12" ht="14.25" thickBot="1">
      <c r="A14" s="315"/>
      <c r="B14" s="392"/>
      <c r="C14" s="416"/>
      <c r="D14" s="396"/>
      <c r="E14" s="349" t="s">
        <v>388</v>
      </c>
      <c r="F14" s="356">
        <v>0.15</v>
      </c>
      <c r="G14" s="357">
        <v>0.15</v>
      </c>
      <c r="H14" s="358">
        <v>0.4</v>
      </c>
      <c r="I14" s="353">
        <v>0.7</v>
      </c>
      <c r="J14" s="353">
        <v>1.4</v>
      </c>
      <c r="K14" s="354">
        <v>0.4</v>
      </c>
      <c r="L14" s="414"/>
    </row>
    <row r="15" spans="1:12" ht="14.25" thickBot="1">
      <c r="A15" s="315"/>
      <c r="B15" s="392"/>
      <c r="C15" s="398" t="s">
        <v>390</v>
      </c>
      <c r="D15" s="401" t="s">
        <v>418</v>
      </c>
      <c r="E15" s="359" t="s">
        <v>387</v>
      </c>
      <c r="F15" s="360">
        <v>3.2</v>
      </c>
      <c r="G15" s="361">
        <v>3.2</v>
      </c>
      <c r="H15" s="362">
        <v>4.6</v>
      </c>
      <c r="I15" s="342">
        <v>6.5</v>
      </c>
      <c r="J15" s="343">
        <v>10.5</v>
      </c>
      <c r="K15" s="344">
        <v>4</v>
      </c>
      <c r="L15" s="414"/>
    </row>
    <row r="16" spans="1:12" ht="13.5">
      <c r="A16" s="315"/>
      <c r="B16" s="392"/>
      <c r="C16" s="399"/>
      <c r="D16" s="396"/>
      <c r="E16" s="349" t="s">
        <v>388</v>
      </c>
      <c r="F16" s="350">
        <v>0.15</v>
      </c>
      <c r="G16" s="351">
        <v>0.15</v>
      </c>
      <c r="H16" s="352">
        <v>0.4</v>
      </c>
      <c r="I16" s="353">
        <v>0.7</v>
      </c>
      <c r="J16" s="353">
        <v>1.4</v>
      </c>
      <c r="K16" s="354">
        <v>0.4</v>
      </c>
      <c r="L16" s="414"/>
    </row>
    <row r="17" spans="1:12" ht="13.5">
      <c r="A17" s="315"/>
      <c r="B17" s="392"/>
      <c r="C17" s="399"/>
      <c r="D17" s="401" t="s">
        <v>497</v>
      </c>
      <c r="E17" s="355" t="s">
        <v>387</v>
      </c>
      <c r="F17" s="343">
        <v>2.7</v>
      </c>
      <c r="G17" s="344">
        <v>2.7</v>
      </c>
      <c r="H17" s="343">
        <v>4.1</v>
      </c>
      <c r="I17" s="343">
        <v>6.5</v>
      </c>
      <c r="J17" s="343">
        <v>12</v>
      </c>
      <c r="K17" s="344">
        <v>3.2</v>
      </c>
      <c r="L17" s="414"/>
    </row>
    <row r="18" spans="1:12" ht="14.25" thickBot="1">
      <c r="A18" s="315"/>
      <c r="B18" s="392"/>
      <c r="C18" s="399"/>
      <c r="D18" s="417"/>
      <c r="E18" s="349" t="s">
        <v>391</v>
      </c>
      <c r="F18" s="356">
        <v>0.15</v>
      </c>
      <c r="G18" s="357">
        <v>0.15</v>
      </c>
      <c r="H18" s="358">
        <v>0.4</v>
      </c>
      <c r="I18" s="358">
        <v>0.7</v>
      </c>
      <c r="J18" s="358">
        <v>1.4</v>
      </c>
      <c r="K18" s="357">
        <v>0.4</v>
      </c>
      <c r="L18" s="415"/>
    </row>
    <row r="19" spans="1:12" ht="13.5">
      <c r="A19" s="315"/>
      <c r="B19" s="392"/>
      <c r="C19" s="418" t="s">
        <v>419</v>
      </c>
      <c r="D19" s="401" t="s">
        <v>594</v>
      </c>
      <c r="E19" s="355" t="s">
        <v>387</v>
      </c>
      <c r="F19" s="343">
        <v>2.6</v>
      </c>
      <c r="G19" s="344">
        <v>2.9</v>
      </c>
      <c r="H19" s="343">
        <v>4.4</v>
      </c>
      <c r="I19" s="343">
        <v>7</v>
      </c>
      <c r="J19" s="343">
        <v>12</v>
      </c>
      <c r="K19" s="363">
        <v>3.4</v>
      </c>
      <c r="L19" s="420"/>
    </row>
    <row r="20" spans="1:12" ht="14.25" thickBot="1">
      <c r="A20" s="315"/>
      <c r="B20" s="393"/>
      <c r="C20" s="419"/>
      <c r="D20" s="402"/>
      <c r="E20" s="364" t="s">
        <v>391</v>
      </c>
      <c r="F20" s="356">
        <v>0.25</v>
      </c>
      <c r="G20" s="357">
        <v>0.25</v>
      </c>
      <c r="H20" s="358">
        <v>0.5</v>
      </c>
      <c r="I20" s="365">
        <v>0.8</v>
      </c>
      <c r="J20" s="365">
        <v>1.5</v>
      </c>
      <c r="K20" s="366">
        <v>0.5</v>
      </c>
      <c r="L20" s="421"/>
    </row>
    <row r="21" spans="1:12" ht="13.5" customHeight="1">
      <c r="A21" s="315"/>
      <c r="B21" s="392" t="s">
        <v>392</v>
      </c>
      <c r="C21" s="367" t="s">
        <v>393</v>
      </c>
      <c r="D21" s="404" t="s">
        <v>420</v>
      </c>
      <c r="E21" s="412"/>
      <c r="F21" s="332">
        <v>3.2</v>
      </c>
      <c r="G21" s="333">
        <v>3.2</v>
      </c>
      <c r="H21" s="334">
        <v>4.6</v>
      </c>
      <c r="I21" s="368">
        <v>8</v>
      </c>
      <c r="J21" s="369">
        <v>14</v>
      </c>
      <c r="K21" s="370">
        <v>3.8</v>
      </c>
      <c r="L21" s="413" t="s">
        <v>593</v>
      </c>
    </row>
    <row r="22" spans="1:12" ht="13.5">
      <c r="A22" s="315"/>
      <c r="B22" s="392"/>
      <c r="C22" s="398" t="s">
        <v>394</v>
      </c>
      <c r="D22" s="396" t="s">
        <v>421</v>
      </c>
      <c r="E22" s="397"/>
      <c r="F22" s="339">
        <v>3.2</v>
      </c>
      <c r="G22" s="340">
        <v>3.2</v>
      </c>
      <c r="H22" s="341">
        <v>4.6</v>
      </c>
      <c r="I22" s="342">
        <v>8.5</v>
      </c>
      <c r="J22" s="343">
        <v>16.5</v>
      </c>
      <c r="K22" s="344">
        <v>3.8</v>
      </c>
      <c r="L22" s="414"/>
    </row>
    <row r="23" spans="1:12" ht="13.5">
      <c r="A23" s="315"/>
      <c r="B23" s="392"/>
      <c r="C23" s="399"/>
      <c r="D23" s="396" t="s">
        <v>422</v>
      </c>
      <c r="E23" s="397"/>
      <c r="F23" s="339">
        <v>3.2</v>
      </c>
      <c r="G23" s="340">
        <v>3.2</v>
      </c>
      <c r="H23" s="341">
        <v>4.6</v>
      </c>
      <c r="I23" s="342">
        <v>8.5</v>
      </c>
      <c r="J23" s="343">
        <v>16.5</v>
      </c>
      <c r="K23" s="344">
        <v>3.8</v>
      </c>
      <c r="L23" s="414"/>
    </row>
    <row r="24" spans="1:12" ht="13.5">
      <c r="A24" s="315"/>
      <c r="B24" s="392"/>
      <c r="C24" s="399"/>
      <c r="D24" s="396" t="s">
        <v>423</v>
      </c>
      <c r="E24" s="397"/>
      <c r="F24" s="339">
        <v>3.2</v>
      </c>
      <c r="G24" s="340">
        <v>3.2</v>
      </c>
      <c r="H24" s="341">
        <v>4.6</v>
      </c>
      <c r="I24" s="342">
        <v>8.5</v>
      </c>
      <c r="J24" s="343">
        <v>16.5</v>
      </c>
      <c r="K24" s="344">
        <v>3.8</v>
      </c>
      <c r="L24" s="414"/>
    </row>
    <row r="25" spans="1:12" ht="13.5">
      <c r="A25" s="315"/>
      <c r="B25" s="392"/>
      <c r="C25" s="399"/>
      <c r="D25" s="396" t="s">
        <v>424</v>
      </c>
      <c r="E25" s="397"/>
      <c r="F25" s="339">
        <v>3.2</v>
      </c>
      <c r="G25" s="340">
        <v>3.2</v>
      </c>
      <c r="H25" s="341">
        <v>4.6</v>
      </c>
      <c r="I25" s="342">
        <v>8.5</v>
      </c>
      <c r="J25" s="343">
        <v>16.5</v>
      </c>
      <c r="K25" s="344">
        <v>3.8</v>
      </c>
      <c r="L25" s="414"/>
    </row>
    <row r="26" spans="1:12" ht="13.5">
      <c r="A26" s="315"/>
      <c r="B26" s="392"/>
      <c r="C26" s="416"/>
      <c r="D26" s="396" t="s">
        <v>425</v>
      </c>
      <c r="E26" s="397"/>
      <c r="F26" s="339">
        <v>3.2</v>
      </c>
      <c r="G26" s="340">
        <v>3.2</v>
      </c>
      <c r="H26" s="341">
        <v>4.6</v>
      </c>
      <c r="I26" s="342">
        <v>8.4</v>
      </c>
      <c r="J26" s="343">
        <v>15</v>
      </c>
      <c r="K26" s="344">
        <v>3.8</v>
      </c>
      <c r="L26" s="414"/>
    </row>
    <row r="27" spans="1:12" ht="13.5">
      <c r="A27" s="315"/>
      <c r="B27" s="392"/>
      <c r="C27" s="398" t="s">
        <v>395</v>
      </c>
      <c r="D27" s="396" t="s">
        <v>426</v>
      </c>
      <c r="E27" s="397"/>
      <c r="F27" s="339">
        <v>3.2</v>
      </c>
      <c r="G27" s="340">
        <v>3.2</v>
      </c>
      <c r="H27" s="341">
        <v>4.6</v>
      </c>
      <c r="I27" s="342">
        <v>8.5</v>
      </c>
      <c r="J27" s="343">
        <v>16</v>
      </c>
      <c r="K27" s="344">
        <v>5</v>
      </c>
      <c r="L27" s="414"/>
    </row>
    <row r="28" spans="1:12" ht="13.5">
      <c r="A28" s="315"/>
      <c r="B28" s="392"/>
      <c r="C28" s="399"/>
      <c r="D28" s="396" t="s">
        <v>427</v>
      </c>
      <c r="E28" s="397"/>
      <c r="F28" s="339">
        <v>3.2</v>
      </c>
      <c r="G28" s="340">
        <v>3.2</v>
      </c>
      <c r="H28" s="341">
        <v>4.6</v>
      </c>
      <c r="I28" s="342">
        <v>8.5</v>
      </c>
      <c r="J28" s="343">
        <v>16.5</v>
      </c>
      <c r="K28" s="344">
        <v>4.5</v>
      </c>
      <c r="L28" s="414"/>
    </row>
    <row r="29" spans="1:12" ht="13.5">
      <c r="A29" s="315"/>
      <c r="B29" s="392"/>
      <c r="C29" s="399"/>
      <c r="D29" s="396" t="s">
        <v>428</v>
      </c>
      <c r="E29" s="397"/>
      <c r="F29" s="339">
        <v>3.2</v>
      </c>
      <c r="G29" s="340">
        <v>3.2</v>
      </c>
      <c r="H29" s="341">
        <v>4.6</v>
      </c>
      <c r="I29" s="342">
        <v>8.5</v>
      </c>
      <c r="J29" s="343">
        <v>17</v>
      </c>
      <c r="K29" s="344">
        <v>4.5</v>
      </c>
      <c r="L29" s="414"/>
    </row>
    <row r="30" spans="1:12" ht="14.25" thickBot="1">
      <c r="A30" s="315"/>
      <c r="B30" s="392"/>
      <c r="C30" s="399"/>
      <c r="D30" s="403" t="s">
        <v>429</v>
      </c>
      <c r="E30" s="371" t="s">
        <v>387</v>
      </c>
      <c r="F30" s="346">
        <v>3.2</v>
      </c>
      <c r="G30" s="347">
        <v>3.2</v>
      </c>
      <c r="H30" s="348">
        <v>4.6</v>
      </c>
      <c r="I30" s="342">
        <v>8.5</v>
      </c>
      <c r="J30" s="343">
        <v>17</v>
      </c>
      <c r="K30" s="344">
        <v>4.5</v>
      </c>
      <c r="L30" s="414"/>
    </row>
    <row r="31" spans="1:12" ht="14.25" thickBot="1">
      <c r="A31" s="315"/>
      <c r="B31" s="392"/>
      <c r="C31" s="399"/>
      <c r="D31" s="404"/>
      <c r="E31" s="349" t="s">
        <v>388</v>
      </c>
      <c r="F31" s="405" t="s">
        <v>396</v>
      </c>
      <c r="G31" s="406"/>
      <c r="H31" s="407"/>
      <c r="I31" s="408"/>
      <c r="J31" s="408"/>
      <c r="K31" s="409"/>
      <c r="L31" s="414"/>
    </row>
    <row r="32" spans="1:12" ht="13.5">
      <c r="A32" s="315"/>
      <c r="B32" s="393"/>
      <c r="C32" s="400"/>
      <c r="D32" s="410" t="s">
        <v>397</v>
      </c>
      <c r="E32" s="411"/>
      <c r="F32" s="372">
        <v>3.2</v>
      </c>
      <c r="G32" s="373">
        <v>3.2</v>
      </c>
      <c r="H32" s="374">
        <v>5.2</v>
      </c>
      <c r="I32" s="375">
        <v>9.3</v>
      </c>
      <c r="J32" s="375">
        <v>18</v>
      </c>
      <c r="K32" s="376">
        <v>5</v>
      </c>
      <c r="L32" s="414"/>
    </row>
    <row r="33" spans="1:12" ht="13.5">
      <c r="A33" s="315"/>
      <c r="B33" s="391" t="s">
        <v>398</v>
      </c>
      <c r="C33" s="331" t="s">
        <v>399</v>
      </c>
      <c r="D33" s="394" t="s">
        <v>400</v>
      </c>
      <c r="E33" s="395"/>
      <c r="F33" s="377">
        <v>3.2</v>
      </c>
      <c r="G33" s="378">
        <v>3.2</v>
      </c>
      <c r="H33" s="368">
        <v>4.6</v>
      </c>
      <c r="I33" s="369">
        <v>8.5</v>
      </c>
      <c r="J33" s="369">
        <v>16.5</v>
      </c>
      <c r="K33" s="370">
        <v>3.8</v>
      </c>
      <c r="L33" s="414"/>
    </row>
    <row r="34" spans="1:12" ht="13.5">
      <c r="A34" s="315"/>
      <c r="B34" s="392"/>
      <c r="C34" s="338" t="s">
        <v>401</v>
      </c>
      <c r="D34" s="396" t="s">
        <v>430</v>
      </c>
      <c r="E34" s="397"/>
      <c r="F34" s="339">
        <v>3.2</v>
      </c>
      <c r="G34" s="341">
        <v>3.2</v>
      </c>
      <c r="H34" s="342">
        <v>4.6</v>
      </c>
      <c r="I34" s="343">
        <v>8.5</v>
      </c>
      <c r="J34" s="343">
        <v>16.5</v>
      </c>
      <c r="K34" s="344">
        <v>3.8</v>
      </c>
      <c r="L34" s="414"/>
    </row>
    <row r="35" spans="1:12" ht="13.5">
      <c r="A35" s="315"/>
      <c r="B35" s="392"/>
      <c r="C35" s="338" t="s">
        <v>402</v>
      </c>
      <c r="D35" s="396" t="s">
        <v>431</v>
      </c>
      <c r="E35" s="397"/>
      <c r="F35" s="339">
        <v>3.2</v>
      </c>
      <c r="G35" s="341">
        <v>3.2</v>
      </c>
      <c r="H35" s="342">
        <v>4.6</v>
      </c>
      <c r="I35" s="343">
        <v>8.5</v>
      </c>
      <c r="J35" s="343">
        <v>16.5</v>
      </c>
      <c r="K35" s="344">
        <v>3.8</v>
      </c>
      <c r="L35" s="414"/>
    </row>
    <row r="36" spans="1:12" ht="13.5">
      <c r="A36" s="315"/>
      <c r="B36" s="392"/>
      <c r="C36" s="338" t="s">
        <v>403</v>
      </c>
      <c r="D36" s="396" t="s">
        <v>432</v>
      </c>
      <c r="E36" s="397"/>
      <c r="F36" s="339">
        <v>3.2</v>
      </c>
      <c r="G36" s="341">
        <v>3.2</v>
      </c>
      <c r="H36" s="342">
        <v>4.6</v>
      </c>
      <c r="I36" s="343">
        <v>8.5</v>
      </c>
      <c r="J36" s="343">
        <v>16.4</v>
      </c>
      <c r="K36" s="344">
        <v>3.8</v>
      </c>
      <c r="L36" s="414"/>
    </row>
    <row r="37" spans="1:12" ht="14.25" thickBot="1">
      <c r="A37" s="315"/>
      <c r="B37" s="392"/>
      <c r="C37" s="398" t="s">
        <v>404</v>
      </c>
      <c r="D37" s="401" t="s">
        <v>433</v>
      </c>
      <c r="E37" s="371" t="s">
        <v>387</v>
      </c>
      <c r="F37" s="346">
        <v>3.2</v>
      </c>
      <c r="G37" s="348">
        <v>3.2</v>
      </c>
      <c r="H37" s="342">
        <v>5</v>
      </c>
      <c r="I37" s="343">
        <v>9</v>
      </c>
      <c r="J37" s="343">
        <v>18</v>
      </c>
      <c r="K37" s="344">
        <v>4</v>
      </c>
      <c r="L37" s="414"/>
    </row>
    <row r="38" spans="1:12" ht="14.25" thickBot="1">
      <c r="A38" s="315"/>
      <c r="B38" s="392"/>
      <c r="C38" s="399"/>
      <c r="D38" s="396"/>
      <c r="E38" s="349" t="s">
        <v>388</v>
      </c>
      <c r="F38" s="379">
        <v>0.35</v>
      </c>
      <c r="G38" s="380">
        <v>0.35</v>
      </c>
      <c r="H38" s="381">
        <v>0.65</v>
      </c>
      <c r="I38" s="353">
        <v>1.4</v>
      </c>
      <c r="J38" s="353">
        <v>2.5</v>
      </c>
      <c r="K38" s="354">
        <v>0.55</v>
      </c>
      <c r="L38" s="414"/>
    </row>
    <row r="39" spans="1:12" ht="14.25" thickBot="1">
      <c r="A39" s="315"/>
      <c r="B39" s="392"/>
      <c r="C39" s="399"/>
      <c r="D39" s="401" t="s">
        <v>434</v>
      </c>
      <c r="E39" s="359" t="s">
        <v>387</v>
      </c>
      <c r="F39" s="360">
        <v>3.2</v>
      </c>
      <c r="G39" s="362">
        <v>3.2</v>
      </c>
      <c r="H39" s="342">
        <v>5</v>
      </c>
      <c r="I39" s="343">
        <v>10</v>
      </c>
      <c r="J39" s="343">
        <v>20</v>
      </c>
      <c r="K39" s="344">
        <v>5</v>
      </c>
      <c r="L39" s="414"/>
    </row>
    <row r="40" spans="1:12" ht="14.25" thickBot="1">
      <c r="A40" s="315"/>
      <c r="B40" s="393"/>
      <c r="C40" s="400"/>
      <c r="D40" s="402"/>
      <c r="E40" s="364" t="s">
        <v>388</v>
      </c>
      <c r="F40" s="382">
        <v>0.35</v>
      </c>
      <c r="G40" s="383">
        <v>0.35</v>
      </c>
      <c r="H40" s="365">
        <v>0.65</v>
      </c>
      <c r="I40" s="365">
        <v>1.4</v>
      </c>
      <c r="J40" s="365">
        <v>2.5</v>
      </c>
      <c r="K40" s="384">
        <v>0.55</v>
      </c>
      <c r="L40" s="415"/>
    </row>
    <row r="41" spans="1:12" ht="13.5">
      <c r="A41" s="315"/>
      <c r="B41" s="385" t="s">
        <v>405</v>
      </c>
      <c r="C41" s="315"/>
      <c r="D41" s="315"/>
      <c r="E41" s="315"/>
      <c r="F41" s="315"/>
      <c r="G41" s="315"/>
      <c r="H41" s="315"/>
      <c r="I41" s="315"/>
      <c r="J41" s="315"/>
      <c r="K41" s="389"/>
      <c r="L41" s="390"/>
    </row>
    <row r="42" spans="1:12" ht="13.5">
      <c r="A42" s="315"/>
      <c r="B42" s="385" t="s">
        <v>406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</row>
    <row r="43" spans="1:12" ht="13.5">
      <c r="A43" s="315"/>
      <c r="B43" s="385" t="s">
        <v>597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</row>
    <row r="44" spans="1:12" ht="13.5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8" t="s">
        <v>407</v>
      </c>
    </row>
  </sheetData>
  <sheetProtection password="CCCF" sheet="1"/>
  <mergeCells count="41"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  <mergeCell ref="C15:C18"/>
    <mergeCell ref="D15:D16"/>
    <mergeCell ref="D17:D18"/>
    <mergeCell ref="C19:C20"/>
    <mergeCell ref="D19:D20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D27:E27"/>
    <mergeCell ref="D28:E28"/>
    <mergeCell ref="D29:E29"/>
    <mergeCell ref="D30:D31"/>
    <mergeCell ref="F31:K31"/>
    <mergeCell ref="D32:E32"/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0"/>
  <sheetViews>
    <sheetView showGridLines="0" showZeros="0" tabSelected="1" zoomScale="80" zoomScaleNormal="80" zoomScalePageLayoutView="0" workbookViewId="0" topLeftCell="A1">
      <selection activeCell="E3" sqref="E3:G3"/>
    </sheetView>
  </sheetViews>
  <sheetFormatPr defaultColWidth="9.00390625" defaultRowHeight="13.5"/>
  <cols>
    <col min="1" max="1" width="1.625" style="14" customWidth="1"/>
    <col min="2" max="2" width="0.74609375" style="14" customWidth="1"/>
    <col min="3" max="3" width="14.375" style="14" customWidth="1"/>
    <col min="4" max="4" width="0.5" style="14" customWidth="1"/>
    <col min="5" max="12" width="13.875" style="14" customWidth="1"/>
    <col min="13" max="13" width="13.75390625" style="14" customWidth="1"/>
    <col min="14" max="14" width="7.375" style="14" customWidth="1"/>
    <col min="15" max="15" width="6.125" style="14" customWidth="1"/>
    <col min="16" max="16384" width="9.00390625" style="14" customWidth="1"/>
  </cols>
  <sheetData>
    <row r="1" ht="9" customHeight="1"/>
    <row r="2" spans="2:18" s="56" customFormat="1" ht="27.75" customHeight="1">
      <c r="B2" s="437" t="s">
        <v>313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57"/>
      <c r="Q2" s="57"/>
      <c r="R2" s="57"/>
    </row>
    <row r="3" spans="2:15" s="56" customFormat="1" ht="30" customHeight="1">
      <c r="B3" s="436" t="s">
        <v>26</v>
      </c>
      <c r="C3" s="436"/>
      <c r="D3" s="436"/>
      <c r="E3" s="438"/>
      <c r="F3" s="439"/>
      <c r="G3" s="440"/>
      <c r="H3" s="58" t="s">
        <v>3</v>
      </c>
      <c r="I3" s="438"/>
      <c r="J3" s="439"/>
      <c r="K3" s="440"/>
      <c r="L3" s="58" t="s">
        <v>27</v>
      </c>
      <c r="M3" s="452"/>
      <c r="N3" s="453"/>
      <c r="O3" s="454"/>
    </row>
    <row r="4" spans="2:15" s="56" customFormat="1" ht="30" customHeight="1">
      <c r="B4" s="436" t="s">
        <v>28</v>
      </c>
      <c r="C4" s="436"/>
      <c r="D4" s="436"/>
      <c r="E4" s="449"/>
      <c r="F4" s="450"/>
      <c r="G4" s="451"/>
      <c r="H4" s="58" t="s">
        <v>29</v>
      </c>
      <c r="I4" s="455"/>
      <c r="J4" s="456"/>
      <c r="K4" s="457"/>
      <c r="L4" s="58" t="s">
        <v>7</v>
      </c>
      <c r="M4" s="434">
        <f>SUM(N24)</f>
        <v>0</v>
      </c>
      <c r="N4" s="435"/>
      <c r="O4" s="78" t="s">
        <v>0</v>
      </c>
    </row>
    <row r="5" ht="20.25" customHeight="1"/>
    <row r="6" spans="2:15" ht="24.75" customHeight="1">
      <c r="B6" s="443" t="s">
        <v>19</v>
      </c>
      <c r="C6" s="444"/>
      <c r="D6" s="445"/>
      <c r="E6" s="441" t="s">
        <v>20</v>
      </c>
      <c r="F6" s="431"/>
      <c r="G6" s="441" t="s">
        <v>21</v>
      </c>
      <c r="H6" s="431"/>
      <c r="I6" s="441" t="s">
        <v>22</v>
      </c>
      <c r="J6" s="431"/>
      <c r="K6" s="441" t="s">
        <v>23</v>
      </c>
      <c r="L6" s="431"/>
      <c r="M6" s="441" t="s">
        <v>8</v>
      </c>
      <c r="N6" s="442"/>
      <c r="O6" s="431"/>
    </row>
    <row r="7" spans="2:15" ht="24.75" customHeight="1">
      <c r="B7" s="446"/>
      <c r="C7" s="447"/>
      <c r="D7" s="448"/>
      <c r="E7" s="59" t="s">
        <v>24</v>
      </c>
      <c r="F7" s="63" t="s">
        <v>25</v>
      </c>
      <c r="G7" s="59" t="s">
        <v>24</v>
      </c>
      <c r="H7" s="63" t="s">
        <v>25</v>
      </c>
      <c r="I7" s="64" t="s">
        <v>24</v>
      </c>
      <c r="J7" s="60" t="s">
        <v>25</v>
      </c>
      <c r="K7" s="59" t="s">
        <v>24</v>
      </c>
      <c r="L7" s="63" t="s">
        <v>25</v>
      </c>
      <c r="M7" s="64" t="s">
        <v>24</v>
      </c>
      <c r="N7" s="430" t="s">
        <v>25</v>
      </c>
      <c r="O7" s="431"/>
    </row>
    <row r="8" spans="2:15" ht="25.5" customHeight="1">
      <c r="B8" s="61"/>
      <c r="C8" s="146" t="s">
        <v>297</v>
      </c>
      <c r="D8" s="124"/>
      <c r="E8" s="65">
        <f>'中区・東区'!E16</f>
        <v>13100</v>
      </c>
      <c r="F8" s="66">
        <f>'中区・東区'!F16</f>
        <v>0</v>
      </c>
      <c r="G8" s="65">
        <f>'中区・東区'!J16</f>
        <v>1600</v>
      </c>
      <c r="H8" s="66">
        <f>'中区・東区'!K16</f>
        <v>0</v>
      </c>
      <c r="I8" s="69">
        <f>'中区・東区'!O16</f>
        <v>2650</v>
      </c>
      <c r="J8" s="70">
        <f>'中区・東区'!P16</f>
        <v>0</v>
      </c>
      <c r="K8" s="65">
        <f>'中区・東区'!T16</f>
        <v>2350</v>
      </c>
      <c r="L8" s="66">
        <f>'中区・東区'!U16</f>
        <v>0</v>
      </c>
      <c r="M8" s="69">
        <f>SUM(E8+G8+I8+K8)</f>
        <v>19700</v>
      </c>
      <c r="N8" s="459">
        <f>SUM(F8+H8+J8+L8)</f>
        <v>0</v>
      </c>
      <c r="O8" s="460"/>
    </row>
    <row r="9" spans="2:15" ht="25.5" customHeight="1">
      <c r="B9" s="62"/>
      <c r="C9" s="147" t="s">
        <v>298</v>
      </c>
      <c r="D9" s="125"/>
      <c r="E9" s="67">
        <f>'中区・東区'!E31</f>
        <v>13000</v>
      </c>
      <c r="F9" s="68">
        <f>'中区・東区'!F31</f>
        <v>0</v>
      </c>
      <c r="G9" s="67">
        <f>'中区・東区'!J31</f>
        <v>400</v>
      </c>
      <c r="H9" s="68">
        <f>'中区・東区'!K31</f>
        <v>0</v>
      </c>
      <c r="I9" s="71">
        <f>'中区・東区'!O31</f>
        <v>1450</v>
      </c>
      <c r="J9" s="72">
        <f>'中区・東区'!P31</f>
        <v>0</v>
      </c>
      <c r="K9" s="67">
        <f>'中区・東区'!T31</f>
        <v>1450</v>
      </c>
      <c r="L9" s="68">
        <f>'中区・東区'!U31</f>
        <v>0</v>
      </c>
      <c r="M9" s="71">
        <f aca="true" t="shared" si="0" ref="M9:M24">SUM(E9+G9+I9+K9)</f>
        <v>16300</v>
      </c>
      <c r="N9" s="432">
        <f aca="true" t="shared" si="1" ref="N9:N24">SUM(F9+H9+J9+L9)</f>
        <v>0</v>
      </c>
      <c r="O9" s="433"/>
    </row>
    <row r="10" spans="2:15" ht="25.5" customHeight="1">
      <c r="B10" s="62"/>
      <c r="C10" s="147" t="s">
        <v>299</v>
      </c>
      <c r="D10" s="125"/>
      <c r="E10" s="67">
        <f>'中村区'!E24</f>
        <v>23800</v>
      </c>
      <c r="F10" s="68">
        <f>'中村区'!F24</f>
        <v>0</v>
      </c>
      <c r="G10" s="67">
        <f>'中村区'!J24</f>
        <v>500</v>
      </c>
      <c r="H10" s="68">
        <f>'中村区'!K24</f>
        <v>0</v>
      </c>
      <c r="I10" s="71">
        <f>'中村区'!O24</f>
        <v>2300</v>
      </c>
      <c r="J10" s="72">
        <f>'中村区'!P24</f>
        <v>0</v>
      </c>
      <c r="K10" s="67">
        <f>'中村区'!T24</f>
        <v>2400</v>
      </c>
      <c r="L10" s="68">
        <f>'中村区'!U24</f>
        <v>0</v>
      </c>
      <c r="M10" s="71">
        <f t="shared" si="0"/>
        <v>29000</v>
      </c>
      <c r="N10" s="432">
        <f t="shared" si="1"/>
        <v>0</v>
      </c>
      <c r="O10" s="433"/>
    </row>
    <row r="11" spans="2:15" ht="25.5" customHeight="1">
      <c r="B11" s="62"/>
      <c r="C11" s="147" t="s">
        <v>300</v>
      </c>
      <c r="D11" s="125"/>
      <c r="E11" s="67">
        <f>'西区'!E28</f>
        <v>24950</v>
      </c>
      <c r="F11" s="68">
        <f>'西区'!F28</f>
        <v>0</v>
      </c>
      <c r="G11" s="67">
        <f>'西区'!J28</f>
        <v>0</v>
      </c>
      <c r="H11" s="68">
        <f>'西区'!K28</f>
        <v>0</v>
      </c>
      <c r="I11" s="71">
        <f>'西区'!O28</f>
        <v>2150</v>
      </c>
      <c r="J11" s="72">
        <f>'西区'!P28</f>
        <v>0</v>
      </c>
      <c r="K11" s="67">
        <f>'西区'!T28</f>
        <v>1850</v>
      </c>
      <c r="L11" s="68">
        <f>'西区'!U28</f>
        <v>0</v>
      </c>
      <c r="M11" s="71">
        <f t="shared" si="0"/>
        <v>28950</v>
      </c>
      <c r="N11" s="432">
        <f t="shared" si="1"/>
        <v>0</v>
      </c>
      <c r="O11" s="433"/>
    </row>
    <row r="12" spans="2:15" ht="25.5" customHeight="1">
      <c r="B12" s="62"/>
      <c r="C12" s="147" t="s">
        <v>301</v>
      </c>
      <c r="D12" s="125"/>
      <c r="E12" s="67">
        <f>'北区'!E29</f>
        <v>27200</v>
      </c>
      <c r="F12" s="68">
        <f>'北区'!F29</f>
        <v>0</v>
      </c>
      <c r="G12" s="67">
        <f>'北区'!J29</f>
        <v>0</v>
      </c>
      <c r="H12" s="68">
        <f>'北区'!K29</f>
        <v>0</v>
      </c>
      <c r="I12" s="71">
        <f>'北区'!O29</f>
        <v>2050</v>
      </c>
      <c r="J12" s="72">
        <f>'北区'!P29</f>
        <v>0</v>
      </c>
      <c r="K12" s="67">
        <f>'北区'!T29</f>
        <v>1950</v>
      </c>
      <c r="L12" s="68">
        <f>'北区'!U29</f>
        <v>0</v>
      </c>
      <c r="M12" s="71">
        <f t="shared" si="0"/>
        <v>31200</v>
      </c>
      <c r="N12" s="432">
        <f t="shared" si="1"/>
        <v>0</v>
      </c>
      <c r="O12" s="433"/>
    </row>
    <row r="13" spans="2:15" ht="25.5" customHeight="1">
      <c r="B13" s="62"/>
      <c r="C13" s="147" t="s">
        <v>302</v>
      </c>
      <c r="D13" s="125"/>
      <c r="E13" s="67">
        <f>'千種区'!E23</f>
        <v>24300</v>
      </c>
      <c r="F13" s="68">
        <f>'千種区'!F23</f>
        <v>0</v>
      </c>
      <c r="G13" s="67">
        <f>'千種区'!J23</f>
        <v>0</v>
      </c>
      <c r="H13" s="68">
        <f>'千種区'!K23</f>
        <v>0</v>
      </c>
      <c r="I13" s="71">
        <f>'千種区'!O23</f>
        <v>5200</v>
      </c>
      <c r="J13" s="72">
        <f>'千種区'!P23</f>
        <v>0</v>
      </c>
      <c r="K13" s="67">
        <f>'千種区'!T23</f>
        <v>2100</v>
      </c>
      <c r="L13" s="68">
        <f>'千種区'!U23</f>
        <v>0</v>
      </c>
      <c r="M13" s="71">
        <f t="shared" si="0"/>
        <v>31600</v>
      </c>
      <c r="N13" s="432">
        <f t="shared" si="1"/>
        <v>0</v>
      </c>
      <c r="O13" s="433"/>
    </row>
    <row r="14" spans="2:15" ht="25.5" customHeight="1">
      <c r="B14" s="62"/>
      <c r="C14" s="147" t="s">
        <v>303</v>
      </c>
      <c r="D14" s="125"/>
      <c r="E14" s="67">
        <f>'名東区'!E27</f>
        <v>27700</v>
      </c>
      <c r="F14" s="68">
        <f>'名東区'!F27</f>
        <v>0</v>
      </c>
      <c r="G14" s="67">
        <f>'名東区'!J27</f>
        <v>0</v>
      </c>
      <c r="H14" s="68">
        <f>'名東区'!K27</f>
        <v>0</v>
      </c>
      <c r="I14" s="71">
        <f>'名東区'!O27</f>
        <v>5200</v>
      </c>
      <c r="J14" s="72">
        <f>'名東区'!P27</f>
        <v>0</v>
      </c>
      <c r="K14" s="67">
        <f>'名東区'!T27</f>
        <v>2450</v>
      </c>
      <c r="L14" s="68">
        <f>'名東区'!U27</f>
        <v>0</v>
      </c>
      <c r="M14" s="71">
        <f t="shared" si="0"/>
        <v>35350</v>
      </c>
      <c r="N14" s="432">
        <f t="shared" si="1"/>
        <v>0</v>
      </c>
      <c r="O14" s="433"/>
    </row>
    <row r="15" spans="2:15" ht="25.5" customHeight="1">
      <c r="B15" s="62"/>
      <c r="C15" s="147" t="s">
        <v>304</v>
      </c>
      <c r="D15" s="125"/>
      <c r="E15" s="67">
        <f>'守山区'!E24</f>
        <v>27750</v>
      </c>
      <c r="F15" s="68">
        <f>'守山区'!F24</f>
        <v>0</v>
      </c>
      <c r="G15" s="67"/>
      <c r="H15" s="68"/>
      <c r="I15" s="71">
        <f>'守山区'!O24</f>
        <v>2050</v>
      </c>
      <c r="J15" s="72">
        <f>'守山区'!P24</f>
        <v>0</v>
      </c>
      <c r="K15" s="67">
        <f>'守山区'!T24</f>
        <v>1750</v>
      </c>
      <c r="L15" s="68">
        <f>'守山区'!U24</f>
        <v>0</v>
      </c>
      <c r="M15" s="71">
        <f t="shared" si="0"/>
        <v>31550</v>
      </c>
      <c r="N15" s="432">
        <f t="shared" si="1"/>
        <v>0</v>
      </c>
      <c r="O15" s="433"/>
    </row>
    <row r="16" spans="2:15" ht="25.5" customHeight="1">
      <c r="B16" s="62"/>
      <c r="C16" s="147" t="s">
        <v>305</v>
      </c>
      <c r="D16" s="125"/>
      <c r="E16" s="67">
        <f>'昭和区'!E21</f>
        <v>17950</v>
      </c>
      <c r="F16" s="68">
        <f>'昭和区'!F21</f>
        <v>0</v>
      </c>
      <c r="G16" s="67">
        <f>'昭和区'!J21</f>
        <v>0</v>
      </c>
      <c r="H16" s="68">
        <f>'昭和区'!K21</f>
        <v>0</v>
      </c>
      <c r="I16" s="71">
        <f>'昭和区'!O21</f>
        <v>2450</v>
      </c>
      <c r="J16" s="72">
        <f>'昭和区'!P21</f>
        <v>0</v>
      </c>
      <c r="K16" s="67">
        <f>'昭和区'!T21</f>
        <v>1200</v>
      </c>
      <c r="L16" s="68">
        <f>'昭和区'!U21</f>
        <v>0</v>
      </c>
      <c r="M16" s="71">
        <f t="shared" si="0"/>
        <v>21600</v>
      </c>
      <c r="N16" s="432">
        <f t="shared" si="1"/>
        <v>0</v>
      </c>
      <c r="O16" s="433"/>
    </row>
    <row r="17" spans="2:15" ht="25.5" customHeight="1">
      <c r="B17" s="62"/>
      <c r="C17" s="147" t="s">
        <v>306</v>
      </c>
      <c r="D17" s="125"/>
      <c r="E17" s="67">
        <f>'天白区'!E24</f>
        <v>25650</v>
      </c>
      <c r="F17" s="68">
        <f>'天白区'!F24</f>
        <v>0</v>
      </c>
      <c r="G17" s="67">
        <f>'天白区'!J24</f>
        <v>50</v>
      </c>
      <c r="H17" s="68">
        <f>'天白区'!K24</f>
        <v>0</v>
      </c>
      <c r="I17" s="71">
        <f>'天白区'!O24</f>
        <v>3050</v>
      </c>
      <c r="J17" s="72">
        <f>'天白区'!P24</f>
        <v>0</v>
      </c>
      <c r="K17" s="67">
        <f>'天白区'!T24</f>
        <v>2300</v>
      </c>
      <c r="L17" s="68">
        <f>'天白区'!U24</f>
        <v>0</v>
      </c>
      <c r="M17" s="71">
        <f t="shared" si="0"/>
        <v>31050</v>
      </c>
      <c r="N17" s="432">
        <f t="shared" si="1"/>
        <v>0</v>
      </c>
      <c r="O17" s="433"/>
    </row>
    <row r="18" spans="2:15" ht="25.5" customHeight="1">
      <c r="B18" s="62"/>
      <c r="C18" s="147" t="s">
        <v>307</v>
      </c>
      <c r="D18" s="125"/>
      <c r="E18" s="67">
        <f>'瑞穂区'!E21</f>
        <v>17450</v>
      </c>
      <c r="F18" s="68">
        <f>'瑞穂区'!F21</f>
        <v>0</v>
      </c>
      <c r="G18" s="67">
        <f>'瑞穂区'!J21</f>
        <v>0</v>
      </c>
      <c r="H18" s="68">
        <f>'瑞穂区'!K21</f>
        <v>0</v>
      </c>
      <c r="I18" s="71">
        <f>'瑞穂区'!O21</f>
        <v>2450</v>
      </c>
      <c r="J18" s="72">
        <f>'瑞穂区'!P21</f>
        <v>0</v>
      </c>
      <c r="K18" s="67">
        <f>'瑞穂区'!T21</f>
        <v>750</v>
      </c>
      <c r="L18" s="68">
        <f>'瑞穂区'!U21</f>
        <v>0</v>
      </c>
      <c r="M18" s="71">
        <f t="shared" si="0"/>
        <v>20650</v>
      </c>
      <c r="N18" s="432">
        <f t="shared" si="1"/>
        <v>0</v>
      </c>
      <c r="O18" s="433"/>
    </row>
    <row r="19" spans="2:15" ht="25.5" customHeight="1">
      <c r="B19" s="62"/>
      <c r="C19" s="147" t="s">
        <v>308</v>
      </c>
      <c r="D19" s="125"/>
      <c r="E19" s="67">
        <f>'南区'!E26</f>
        <v>24700</v>
      </c>
      <c r="F19" s="68">
        <f>'南区'!F26</f>
        <v>0</v>
      </c>
      <c r="G19" s="67">
        <f>'南区'!J26</f>
        <v>450</v>
      </c>
      <c r="H19" s="68">
        <f>'南区'!K26</f>
        <v>0</v>
      </c>
      <c r="I19" s="71">
        <f>'南区'!O26</f>
        <v>2150</v>
      </c>
      <c r="J19" s="72">
        <f>'南区'!P26</f>
        <v>0</v>
      </c>
      <c r="K19" s="67">
        <f>'南区'!T26</f>
        <v>2700</v>
      </c>
      <c r="L19" s="68">
        <f>'南区'!U26</f>
        <v>0</v>
      </c>
      <c r="M19" s="71">
        <f t="shared" si="0"/>
        <v>30000</v>
      </c>
      <c r="N19" s="432">
        <f t="shared" si="1"/>
        <v>0</v>
      </c>
      <c r="O19" s="433"/>
    </row>
    <row r="20" spans="2:15" ht="25.5" customHeight="1">
      <c r="B20" s="62"/>
      <c r="C20" s="147" t="s">
        <v>309</v>
      </c>
      <c r="D20" s="125"/>
      <c r="E20" s="67">
        <f>'緑区'!E30</f>
        <v>39000</v>
      </c>
      <c r="F20" s="68">
        <f>'緑区'!F30</f>
        <v>0</v>
      </c>
      <c r="G20" s="67">
        <f>'緑区'!J30</f>
        <v>1350</v>
      </c>
      <c r="H20" s="68">
        <f>'緑区'!K30</f>
        <v>0</v>
      </c>
      <c r="I20" s="71">
        <f>'緑区'!O30</f>
        <v>5800</v>
      </c>
      <c r="J20" s="72">
        <f>'緑区'!P30</f>
        <v>0</v>
      </c>
      <c r="K20" s="67">
        <f>'緑区'!T30</f>
        <v>1350</v>
      </c>
      <c r="L20" s="68">
        <f>'緑区'!U30</f>
        <v>0</v>
      </c>
      <c r="M20" s="71">
        <f t="shared" si="0"/>
        <v>47500</v>
      </c>
      <c r="N20" s="432">
        <f t="shared" si="1"/>
        <v>0</v>
      </c>
      <c r="O20" s="433"/>
    </row>
    <row r="21" spans="2:15" ht="25.5" customHeight="1">
      <c r="B21" s="62"/>
      <c r="C21" s="147" t="s">
        <v>310</v>
      </c>
      <c r="D21" s="125"/>
      <c r="E21" s="67">
        <f>'熱田区・港区'!E12</f>
        <v>10200</v>
      </c>
      <c r="F21" s="68">
        <f>'熱田区・港区'!F12</f>
        <v>0</v>
      </c>
      <c r="G21" s="67">
        <f>'熱田区・港区'!J12</f>
        <v>0</v>
      </c>
      <c r="H21" s="68">
        <f>'熱田区・港区'!K12</f>
        <v>0</v>
      </c>
      <c r="I21" s="71">
        <f>'熱田区・港区'!O12</f>
        <v>950</v>
      </c>
      <c r="J21" s="72">
        <f>'熱田区・港区'!P12</f>
        <v>0</v>
      </c>
      <c r="K21" s="67">
        <f>'熱田区・港区'!T12</f>
        <v>2300</v>
      </c>
      <c r="L21" s="68">
        <f>'熱田区・港区'!U12</f>
        <v>0</v>
      </c>
      <c r="M21" s="71">
        <f t="shared" si="0"/>
        <v>13450</v>
      </c>
      <c r="N21" s="432">
        <f t="shared" si="1"/>
        <v>0</v>
      </c>
      <c r="O21" s="433"/>
    </row>
    <row r="22" spans="2:15" ht="25.5" customHeight="1">
      <c r="B22" s="62"/>
      <c r="C22" s="147" t="s">
        <v>256</v>
      </c>
      <c r="D22" s="125"/>
      <c r="E22" s="67">
        <f>'熱田区・港区'!E31</f>
        <v>21700</v>
      </c>
      <c r="F22" s="68">
        <f>'熱田区・港区'!F31</f>
        <v>0</v>
      </c>
      <c r="G22" s="67">
        <f>'熱田区・港区'!J31</f>
        <v>0</v>
      </c>
      <c r="H22" s="68">
        <f>'熱田区・港区'!K31</f>
        <v>0</v>
      </c>
      <c r="I22" s="71">
        <f>'熱田区・港区'!O31</f>
        <v>650</v>
      </c>
      <c r="J22" s="72">
        <f>'熱田区・港区'!P31</f>
        <v>0</v>
      </c>
      <c r="K22" s="67">
        <f>'熱田区・港区'!T31</f>
        <v>1600</v>
      </c>
      <c r="L22" s="68">
        <f>'熱田区・港区'!U31</f>
        <v>0</v>
      </c>
      <c r="M22" s="71">
        <f t="shared" si="0"/>
        <v>23950</v>
      </c>
      <c r="N22" s="432">
        <f t="shared" si="1"/>
        <v>0</v>
      </c>
      <c r="O22" s="433"/>
    </row>
    <row r="23" spans="2:15" ht="25.5" customHeight="1">
      <c r="B23" s="62"/>
      <c r="C23" s="147" t="s">
        <v>311</v>
      </c>
      <c r="D23" s="125"/>
      <c r="E23" s="67">
        <f>'中川区'!E35</f>
        <v>35750</v>
      </c>
      <c r="F23" s="68">
        <f>'中川区'!F35</f>
        <v>0</v>
      </c>
      <c r="G23" s="67">
        <f>'中川区'!J35</f>
        <v>0</v>
      </c>
      <c r="H23" s="68">
        <f>'中川区'!K35</f>
        <v>0</v>
      </c>
      <c r="I23" s="71">
        <f>'中川区'!O35</f>
        <v>1250</v>
      </c>
      <c r="J23" s="72">
        <f>'中川区'!P35</f>
        <v>0</v>
      </c>
      <c r="K23" s="67">
        <f>'中川区'!T35</f>
        <v>2900</v>
      </c>
      <c r="L23" s="68">
        <f>'中川区'!U35</f>
        <v>0</v>
      </c>
      <c r="M23" s="173">
        <f t="shared" si="0"/>
        <v>39900</v>
      </c>
      <c r="N23" s="426">
        <f t="shared" si="1"/>
        <v>0</v>
      </c>
      <c r="O23" s="427"/>
    </row>
    <row r="24" spans="2:15" ht="25.5" customHeight="1">
      <c r="B24" s="53"/>
      <c r="C24" s="55" t="s">
        <v>8</v>
      </c>
      <c r="D24" s="54"/>
      <c r="E24" s="73">
        <f aca="true" t="shared" si="2" ref="E24:L24">SUM(E8:E23)</f>
        <v>374200</v>
      </c>
      <c r="F24" s="75">
        <f t="shared" si="2"/>
        <v>0</v>
      </c>
      <c r="G24" s="74">
        <f t="shared" si="2"/>
        <v>4350</v>
      </c>
      <c r="H24" s="76">
        <f t="shared" si="2"/>
        <v>0</v>
      </c>
      <c r="I24" s="73">
        <f t="shared" si="2"/>
        <v>41800</v>
      </c>
      <c r="J24" s="77">
        <f t="shared" si="2"/>
        <v>0</v>
      </c>
      <c r="K24" s="74">
        <f t="shared" si="2"/>
        <v>31400</v>
      </c>
      <c r="L24" s="76">
        <f t="shared" si="2"/>
        <v>0</v>
      </c>
      <c r="M24" s="74">
        <f t="shared" si="0"/>
        <v>451750</v>
      </c>
      <c r="N24" s="428">
        <f t="shared" si="1"/>
        <v>0</v>
      </c>
      <c r="O24" s="429"/>
    </row>
    <row r="25" spans="2:29" s="3" customFormat="1" ht="13.5" customHeight="1">
      <c r="B25" s="304" t="s">
        <v>498</v>
      </c>
      <c r="C25" s="305"/>
      <c r="D25" s="305"/>
      <c r="E25" s="306"/>
      <c r="F25" s="307"/>
      <c r="G25" s="305"/>
      <c r="H25" s="305"/>
      <c r="I25" s="305"/>
      <c r="J25" s="306"/>
      <c r="K25" s="306"/>
      <c r="L25" s="305"/>
      <c r="M25" s="305"/>
      <c r="N25" s="305"/>
      <c r="O25" s="306"/>
      <c r="P25" s="306"/>
      <c r="Q25" s="305"/>
      <c r="R25" s="305"/>
      <c r="S25" s="308"/>
      <c r="T25" s="232"/>
      <c r="U25" s="234"/>
      <c r="V25" s="308"/>
      <c r="W25" s="308"/>
      <c r="X25" s="308"/>
      <c r="Y25" s="232"/>
      <c r="Z25" s="235"/>
      <c r="AA25" s="309"/>
      <c r="AB25" s="217"/>
      <c r="AC25" s="310"/>
    </row>
    <row r="26" spans="2:29" s="3" customFormat="1" ht="14.25" customHeight="1">
      <c r="B26" s="425" t="s">
        <v>500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</row>
    <row r="27" spans="2:29" s="3" customFormat="1" ht="14.25" customHeight="1">
      <c r="B27" s="425" t="s">
        <v>544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</row>
    <row r="28" spans="2:29" s="3" customFormat="1" ht="13.5">
      <c r="B28" s="425" t="s">
        <v>499</v>
      </c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</row>
    <row r="29" spans="2:28" s="3" customFormat="1" ht="8.25" customHeight="1">
      <c r="B29" s="10"/>
      <c r="C29" s="1"/>
      <c r="D29" s="1"/>
      <c r="E29" s="232"/>
      <c r="F29" s="233"/>
      <c r="G29" s="1"/>
      <c r="H29" s="1"/>
      <c r="I29" s="1"/>
      <c r="J29" s="232"/>
      <c r="K29" s="234"/>
      <c r="L29" s="1"/>
      <c r="M29" s="1"/>
      <c r="N29" s="1"/>
      <c r="O29" s="232"/>
      <c r="P29" s="1"/>
      <c r="Q29" s="1"/>
      <c r="R29" s="1"/>
      <c r="S29" s="232"/>
      <c r="T29" s="234"/>
      <c r="U29" s="1"/>
      <c r="V29" s="1"/>
      <c r="W29" s="1"/>
      <c r="X29" s="232"/>
      <c r="Y29" s="235"/>
      <c r="Z29" s="2"/>
      <c r="AA29" s="2"/>
      <c r="AB29" s="2"/>
    </row>
    <row r="30" spans="2:15" ht="13.5" customHeight="1">
      <c r="B30" s="14" t="s">
        <v>363</v>
      </c>
      <c r="M30" s="458" t="s">
        <v>596</v>
      </c>
      <c r="N30" s="458"/>
      <c r="O30" s="458"/>
    </row>
    <row r="31" ht="14.25" customHeight="1"/>
    <row r="32" ht="14.25" customHeight="1"/>
  </sheetData>
  <sheetProtection password="CCCF" sheet="1" selectLockedCells="1"/>
  <mergeCells count="37">
    <mergeCell ref="B27:AC27"/>
    <mergeCell ref="B28:AC28"/>
    <mergeCell ref="M30:O30"/>
    <mergeCell ref="E6:F6"/>
    <mergeCell ref="G6:H6"/>
    <mergeCell ref="I6:J6"/>
    <mergeCell ref="K6:L6"/>
    <mergeCell ref="N8:O8"/>
    <mergeCell ref="N9:O9"/>
    <mergeCell ref="N10:O10"/>
    <mergeCell ref="B3:D3"/>
    <mergeCell ref="B4:D4"/>
    <mergeCell ref="B2:O2"/>
    <mergeCell ref="E3:G3"/>
    <mergeCell ref="M6:O6"/>
    <mergeCell ref="B6:D7"/>
    <mergeCell ref="E4:G4"/>
    <mergeCell ref="M3:O3"/>
    <mergeCell ref="I3:K3"/>
    <mergeCell ref="I4:K4"/>
    <mergeCell ref="M4:N4"/>
    <mergeCell ref="N21:O21"/>
    <mergeCell ref="N22:O22"/>
    <mergeCell ref="N11:O11"/>
    <mergeCell ref="N12:O12"/>
    <mergeCell ref="N13:O13"/>
    <mergeCell ref="N14:O14"/>
    <mergeCell ref="N15:O15"/>
    <mergeCell ref="N16:O16"/>
    <mergeCell ref="B26:AC26"/>
    <mergeCell ref="N23:O23"/>
    <mergeCell ref="N24:O24"/>
    <mergeCell ref="N7:O7"/>
    <mergeCell ref="N17:O17"/>
    <mergeCell ref="N18:O18"/>
    <mergeCell ref="N19:O19"/>
    <mergeCell ref="N20:O20"/>
  </mergeCells>
  <dataValidations count="1">
    <dataValidation operator="lessThanOrEqual" allowBlank="1" showInputMessage="1" showErrorMessage="1" sqref="C29:Y29 B25:B29 C25:Z25"/>
  </dataValidations>
  <hyperlinks>
    <hyperlink ref="C8" location="中区・東区!A1" display="中区"/>
    <hyperlink ref="C9" location="中区・東区!A1" display="東区"/>
    <hyperlink ref="C10" location="中村区!A1" display="中村区"/>
    <hyperlink ref="C11" location="西区!A1" display="西区"/>
    <hyperlink ref="C12" location="北区!A1" display="北区"/>
    <hyperlink ref="C13" location="千種区!A1" display="千種区"/>
    <hyperlink ref="C14" location="名東区!A1" display="名東区"/>
    <hyperlink ref="C15" location="守山区!A1" display="守山区"/>
    <hyperlink ref="C16" location="昭和区!A1" display="昭和区"/>
    <hyperlink ref="C17" location="天白区!A1" display="天白区"/>
    <hyperlink ref="C18" location="瑞穂区!A1" display="瑞穂区"/>
    <hyperlink ref="C19" location="南区!A1" display="南区"/>
    <hyperlink ref="C20" location="緑区!A1" display="緑区"/>
    <hyperlink ref="C21" location="熱田区・港区!A1" display="熱田区"/>
    <hyperlink ref="C22" location="熱田区・港区!A1" display="港区"/>
    <hyperlink ref="C23" location="中川区!A1" display="中川区"/>
  </hyperlink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61" t="s">
        <v>2</v>
      </c>
      <c r="F2" s="471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61" t="s">
        <v>4</v>
      </c>
      <c r="U2" s="471"/>
      <c r="V2" s="485">
        <f>'名古屋市集計表'!M3</f>
        <v>0</v>
      </c>
      <c r="W2" s="485"/>
      <c r="X2" s="486"/>
      <c r="ES2" s="15"/>
    </row>
    <row r="3" spans="1:24" ht="33" customHeight="1">
      <c r="A3" s="15"/>
      <c r="B3" s="23"/>
      <c r="C3" s="23"/>
      <c r="D3" s="23"/>
      <c r="E3" s="476" t="s">
        <v>5</v>
      </c>
      <c r="F3" s="477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73">
        <f>'名古屋市集計表'!I4</f>
        <v>0</v>
      </c>
      <c r="P3" s="474"/>
      <c r="Q3" s="474"/>
      <c r="R3" s="474"/>
      <c r="S3" s="475"/>
      <c r="T3" s="476" t="s">
        <v>7</v>
      </c>
      <c r="U3" s="477"/>
      <c r="V3" s="489">
        <f>SUM(O4+O17)</f>
        <v>0</v>
      </c>
      <c r="W3" s="490"/>
      <c r="X3" s="39" t="s">
        <v>0</v>
      </c>
    </row>
    <row r="4" spans="2:46" ht="30" customHeight="1">
      <c r="B4" s="15"/>
      <c r="C4" s="468" t="s">
        <v>31</v>
      </c>
      <c r="D4" s="468"/>
      <c r="E4" s="468"/>
      <c r="F4" s="469" t="s">
        <v>8</v>
      </c>
      <c r="G4" s="469"/>
      <c r="H4" s="470">
        <f>SUM(E16+J16+O16+T16)</f>
        <v>19700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SUM(F16+K16+P16+U16)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35" t="s">
        <v>13</v>
      </c>
      <c r="G5" s="462" t="s">
        <v>16</v>
      </c>
      <c r="H5" s="462"/>
      <c r="I5" s="462"/>
      <c r="J5" s="462"/>
      <c r="K5" s="42" t="s">
        <v>13</v>
      </c>
      <c r="L5" s="461" t="s">
        <v>17</v>
      </c>
      <c r="M5" s="462"/>
      <c r="N5" s="462"/>
      <c r="O5" s="464"/>
      <c r="P5" s="20" t="s">
        <v>13</v>
      </c>
      <c r="Q5" s="461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 t="s">
        <v>334</v>
      </c>
      <c r="C6" s="184" t="s">
        <v>369</v>
      </c>
      <c r="D6" s="190" t="s">
        <v>521</v>
      </c>
      <c r="E6" s="176">
        <v>1100</v>
      </c>
      <c r="F6" s="227"/>
      <c r="G6" s="16"/>
      <c r="H6" s="184" t="s">
        <v>37</v>
      </c>
      <c r="I6" s="230"/>
      <c r="J6" s="176">
        <v>250</v>
      </c>
      <c r="K6" s="227"/>
      <c r="L6" s="40"/>
      <c r="M6" s="184" t="s">
        <v>315</v>
      </c>
      <c r="N6" s="248"/>
      <c r="O6" s="175">
        <v>300</v>
      </c>
      <c r="P6" s="227"/>
      <c r="Q6" s="26"/>
      <c r="R6" s="184" t="s">
        <v>40</v>
      </c>
      <c r="S6" s="261"/>
      <c r="T6" s="175">
        <v>1350</v>
      </c>
      <c r="U6" s="227"/>
      <c r="V6" s="150"/>
      <c r="W6" s="10" t="s">
        <v>333</v>
      </c>
      <c r="X6" s="151"/>
    </row>
    <row r="7" spans="2:24" ht="20.25" customHeight="1">
      <c r="B7" s="157"/>
      <c r="C7" s="134" t="s">
        <v>32</v>
      </c>
      <c r="D7" s="190" t="s">
        <v>521</v>
      </c>
      <c r="E7" s="174">
        <v>1000</v>
      </c>
      <c r="F7" s="46"/>
      <c r="G7" s="31"/>
      <c r="H7" s="134" t="s">
        <v>38</v>
      </c>
      <c r="I7" s="90"/>
      <c r="J7" s="174">
        <v>550</v>
      </c>
      <c r="K7" s="46"/>
      <c r="L7" s="30"/>
      <c r="M7" s="134" t="s">
        <v>316</v>
      </c>
      <c r="N7" s="249"/>
      <c r="O7" s="135">
        <v>650</v>
      </c>
      <c r="P7" s="46"/>
      <c r="Q7" s="30"/>
      <c r="R7" s="134" t="s">
        <v>41</v>
      </c>
      <c r="S7" s="31"/>
      <c r="T7" s="132">
        <v>250</v>
      </c>
      <c r="U7" s="46"/>
      <c r="V7" s="150"/>
      <c r="W7" s="155" t="s">
        <v>557</v>
      </c>
      <c r="X7" s="151"/>
    </row>
    <row r="8" spans="2:24" ht="20.25" customHeight="1">
      <c r="B8" s="157"/>
      <c r="C8" s="134" t="s">
        <v>33</v>
      </c>
      <c r="D8" s="190" t="s">
        <v>521</v>
      </c>
      <c r="E8" s="174">
        <v>650</v>
      </c>
      <c r="F8" s="46"/>
      <c r="G8" s="31"/>
      <c r="H8" s="134" t="s">
        <v>39</v>
      </c>
      <c r="I8" s="90"/>
      <c r="J8" s="183">
        <v>500</v>
      </c>
      <c r="K8" s="46"/>
      <c r="L8" s="30"/>
      <c r="M8" s="134" t="s">
        <v>317</v>
      </c>
      <c r="N8" s="249"/>
      <c r="O8" s="132">
        <v>450</v>
      </c>
      <c r="P8" s="46"/>
      <c r="Q8" s="30"/>
      <c r="R8" s="134" t="s">
        <v>42</v>
      </c>
      <c r="S8" s="31"/>
      <c r="T8" s="132">
        <v>300</v>
      </c>
      <c r="U8" s="46"/>
      <c r="V8" s="150"/>
      <c r="W8" s="155" t="s">
        <v>551</v>
      </c>
      <c r="X8" s="151"/>
    </row>
    <row r="9" spans="2:24" ht="20.25" customHeight="1">
      <c r="B9" s="157" t="s">
        <v>335</v>
      </c>
      <c r="C9" s="134" t="s">
        <v>370</v>
      </c>
      <c r="D9" s="190" t="s">
        <v>521</v>
      </c>
      <c r="E9" s="174">
        <v>3400</v>
      </c>
      <c r="F9" s="46"/>
      <c r="G9" s="31"/>
      <c r="H9" s="208" t="s">
        <v>435</v>
      </c>
      <c r="I9" s="90"/>
      <c r="J9" s="183">
        <v>300</v>
      </c>
      <c r="K9" s="301"/>
      <c r="L9" s="30"/>
      <c r="M9" s="149" t="s">
        <v>318</v>
      </c>
      <c r="N9" s="250"/>
      <c r="O9" s="257">
        <v>250</v>
      </c>
      <c r="P9" s="46"/>
      <c r="Q9" s="30"/>
      <c r="R9" s="134" t="s">
        <v>316</v>
      </c>
      <c r="S9" s="31"/>
      <c r="T9" s="132">
        <v>400</v>
      </c>
      <c r="U9" s="46"/>
      <c r="V9" s="150"/>
      <c r="W9" s="155" t="s">
        <v>558</v>
      </c>
      <c r="X9" s="151"/>
    </row>
    <row r="10" spans="2:24" ht="20.25" customHeight="1">
      <c r="B10" s="157"/>
      <c r="C10" s="134" t="s">
        <v>34</v>
      </c>
      <c r="D10" s="190" t="s">
        <v>329</v>
      </c>
      <c r="E10" s="174">
        <v>1050</v>
      </c>
      <c r="F10" s="46"/>
      <c r="G10" s="31"/>
      <c r="H10" s="134"/>
      <c r="I10" s="90"/>
      <c r="J10" s="183"/>
      <c r="K10" s="45"/>
      <c r="L10" s="30"/>
      <c r="M10" s="149" t="s">
        <v>319</v>
      </c>
      <c r="N10" s="250"/>
      <c r="O10" s="257">
        <v>1000</v>
      </c>
      <c r="P10" s="301"/>
      <c r="Q10" s="30"/>
      <c r="R10" s="134" t="s">
        <v>443</v>
      </c>
      <c r="S10" s="31"/>
      <c r="T10" s="132">
        <v>50</v>
      </c>
      <c r="U10" s="46"/>
      <c r="V10" s="150"/>
      <c r="W10" s="155" t="s">
        <v>559</v>
      </c>
      <c r="X10" s="151"/>
    </row>
    <row r="11" spans="2:24" ht="20.25" customHeight="1">
      <c r="B11" s="157"/>
      <c r="C11" s="134" t="s">
        <v>371</v>
      </c>
      <c r="D11" s="190" t="s">
        <v>521</v>
      </c>
      <c r="E11" s="174">
        <v>1650</v>
      </c>
      <c r="F11" s="46"/>
      <c r="G11" s="31"/>
      <c r="H11" s="88"/>
      <c r="I11" s="90"/>
      <c r="J11" s="262"/>
      <c r="K11" s="45"/>
      <c r="L11" s="30"/>
      <c r="M11" s="88"/>
      <c r="N11" s="250"/>
      <c r="O11" s="257"/>
      <c r="P11" s="33"/>
      <c r="Q11" s="30"/>
      <c r="R11" s="32"/>
      <c r="S11" s="31"/>
      <c r="T11" s="37"/>
      <c r="U11" s="49"/>
      <c r="V11" s="150"/>
      <c r="W11" s="172" t="s">
        <v>357</v>
      </c>
      <c r="X11" s="151"/>
    </row>
    <row r="12" spans="2:24" ht="20.25" customHeight="1">
      <c r="B12" s="157"/>
      <c r="C12" s="134" t="s">
        <v>35</v>
      </c>
      <c r="D12" s="190" t="s">
        <v>329</v>
      </c>
      <c r="E12" s="174">
        <v>1350</v>
      </c>
      <c r="F12" s="46"/>
      <c r="G12" s="31"/>
      <c r="H12" s="88"/>
      <c r="I12" s="90"/>
      <c r="J12" s="262"/>
      <c r="K12" s="45"/>
      <c r="L12" s="30"/>
      <c r="M12" s="88"/>
      <c r="N12" s="250"/>
      <c r="O12" s="257"/>
      <c r="P12" s="33"/>
      <c r="Q12" s="30"/>
      <c r="R12" s="32"/>
      <c r="S12" s="31"/>
      <c r="T12" s="37"/>
      <c r="U12" s="33"/>
      <c r="V12" s="150"/>
      <c r="W12" s="10" t="s">
        <v>365</v>
      </c>
      <c r="X12" s="151"/>
    </row>
    <row r="13" spans="2:24" ht="20.25" customHeight="1">
      <c r="B13" s="157"/>
      <c r="C13" s="134" t="s">
        <v>36</v>
      </c>
      <c r="D13" s="190" t="s">
        <v>329</v>
      </c>
      <c r="E13" s="174">
        <v>900</v>
      </c>
      <c r="F13" s="46"/>
      <c r="G13" s="31"/>
      <c r="H13" s="88"/>
      <c r="I13" s="90"/>
      <c r="J13" s="262"/>
      <c r="K13" s="45"/>
      <c r="L13" s="30"/>
      <c r="M13" s="88"/>
      <c r="N13" s="250"/>
      <c r="O13" s="257"/>
      <c r="P13" s="33"/>
      <c r="Q13" s="30"/>
      <c r="R13" s="32"/>
      <c r="S13" s="31"/>
      <c r="T13" s="37"/>
      <c r="U13" s="33"/>
      <c r="V13" s="150"/>
      <c r="W13" s="10" t="s">
        <v>560</v>
      </c>
      <c r="X13" s="151"/>
    </row>
    <row r="14" spans="2:24" ht="20.25" customHeight="1">
      <c r="B14" s="157"/>
      <c r="C14" s="134" t="s">
        <v>511</v>
      </c>
      <c r="D14" s="190" t="s">
        <v>522</v>
      </c>
      <c r="E14" s="174">
        <v>2000</v>
      </c>
      <c r="F14" s="46"/>
      <c r="G14" s="31"/>
      <c r="H14" s="88"/>
      <c r="I14" s="90"/>
      <c r="J14" s="262"/>
      <c r="K14" s="45"/>
      <c r="L14" s="30"/>
      <c r="M14" s="88"/>
      <c r="N14" s="250"/>
      <c r="O14" s="257"/>
      <c r="P14" s="33"/>
      <c r="Q14" s="30"/>
      <c r="R14" s="32"/>
      <c r="S14" s="31"/>
      <c r="T14" s="37"/>
      <c r="U14" s="33"/>
      <c r="V14" s="150"/>
      <c r="W14" s="10"/>
      <c r="X14" s="151"/>
    </row>
    <row r="15" spans="2:24" ht="20.25" customHeight="1">
      <c r="B15" s="165"/>
      <c r="C15" s="142"/>
      <c r="D15" s="240"/>
      <c r="E15" s="247"/>
      <c r="F15" s="253"/>
      <c r="G15" s="51"/>
      <c r="H15" s="93"/>
      <c r="I15" s="116"/>
      <c r="J15" s="263"/>
      <c r="K15" s="241"/>
      <c r="L15" s="50"/>
      <c r="M15" s="93"/>
      <c r="N15" s="264"/>
      <c r="O15" s="265"/>
      <c r="P15" s="52"/>
      <c r="Q15" s="50"/>
      <c r="R15" s="242"/>
      <c r="S15" s="51"/>
      <c r="T15" s="243"/>
      <c r="U15" s="52"/>
      <c r="V15" s="150"/>
      <c r="W15" s="155"/>
      <c r="X15" s="151"/>
    </row>
    <row r="16" spans="2:24" ht="20.25" customHeight="1">
      <c r="B16" s="461" t="s">
        <v>1</v>
      </c>
      <c r="C16" s="462"/>
      <c r="D16" s="462"/>
      <c r="E16" s="41">
        <f>SUM(E6:E15)</f>
        <v>13100</v>
      </c>
      <c r="F16" s="48">
        <f>SUM(F6:F15)</f>
        <v>0</v>
      </c>
      <c r="G16" s="462" t="s">
        <v>1</v>
      </c>
      <c r="H16" s="462"/>
      <c r="I16" s="462"/>
      <c r="J16" s="41">
        <f>SUM(J6:J15)</f>
        <v>1600</v>
      </c>
      <c r="K16" s="244">
        <f>SUM(K6:K15)</f>
        <v>0</v>
      </c>
      <c r="L16" s="461" t="s">
        <v>1</v>
      </c>
      <c r="M16" s="462"/>
      <c r="N16" s="464"/>
      <c r="O16" s="43">
        <f>SUM(O6:O15)</f>
        <v>2650</v>
      </c>
      <c r="P16" s="27">
        <f>SUM(P6:P15)</f>
        <v>0</v>
      </c>
      <c r="Q16" s="461" t="s">
        <v>1</v>
      </c>
      <c r="R16" s="462"/>
      <c r="S16" s="462"/>
      <c r="T16" s="44">
        <f>SUM(T6:T15)</f>
        <v>2350</v>
      </c>
      <c r="U16" s="27">
        <f>SUM(U6:U15)</f>
        <v>0</v>
      </c>
      <c r="V16" s="152"/>
      <c r="W16" s="11"/>
      <c r="X16" s="154"/>
    </row>
    <row r="17" spans="3:18" s="17" customFormat="1" ht="30" customHeight="1">
      <c r="C17" s="468" t="s">
        <v>30</v>
      </c>
      <c r="D17" s="468"/>
      <c r="E17" s="468"/>
      <c r="F17" s="469" t="s">
        <v>8</v>
      </c>
      <c r="G17" s="469"/>
      <c r="H17" s="470">
        <f>SUM(E31+J31+O31+T31)</f>
        <v>16300</v>
      </c>
      <c r="I17" s="469"/>
      <c r="J17" s="4" t="s">
        <v>0</v>
      </c>
      <c r="K17" s="4" t="s">
        <v>12</v>
      </c>
      <c r="L17" s="5"/>
      <c r="M17" s="6" t="s">
        <v>11</v>
      </c>
      <c r="N17" s="5"/>
      <c r="O17" s="465">
        <f>SUM(F31+K31+P31+U31)</f>
        <v>0</v>
      </c>
      <c r="P17" s="466"/>
      <c r="Q17" s="467" t="s">
        <v>0</v>
      </c>
      <c r="R17" s="467"/>
    </row>
    <row r="18" spans="2:24" ht="20.25" customHeight="1">
      <c r="B18" s="461" t="s">
        <v>15</v>
      </c>
      <c r="C18" s="462"/>
      <c r="D18" s="462"/>
      <c r="E18" s="462"/>
      <c r="F18" s="35" t="s">
        <v>13</v>
      </c>
      <c r="G18" s="462" t="s">
        <v>16</v>
      </c>
      <c r="H18" s="462"/>
      <c r="I18" s="462"/>
      <c r="J18" s="464"/>
      <c r="K18" s="18" t="s">
        <v>13</v>
      </c>
      <c r="L18" s="461" t="s">
        <v>17</v>
      </c>
      <c r="M18" s="462"/>
      <c r="N18" s="462"/>
      <c r="O18" s="462"/>
      <c r="P18" s="35" t="s">
        <v>13</v>
      </c>
      <c r="Q18" s="462" t="s">
        <v>14</v>
      </c>
      <c r="R18" s="462"/>
      <c r="S18" s="462"/>
      <c r="T18" s="464"/>
      <c r="U18" s="20" t="s">
        <v>13</v>
      </c>
      <c r="V18" s="461" t="s">
        <v>332</v>
      </c>
      <c r="W18" s="462"/>
      <c r="X18" s="471"/>
    </row>
    <row r="19" spans="2:24" ht="20.25" customHeight="1">
      <c r="B19" s="156" t="s">
        <v>334</v>
      </c>
      <c r="C19" s="184" t="s">
        <v>43</v>
      </c>
      <c r="D19" s="198" t="s">
        <v>522</v>
      </c>
      <c r="E19" s="176">
        <v>1500</v>
      </c>
      <c r="F19" s="227"/>
      <c r="G19" s="16"/>
      <c r="H19" s="134" t="s">
        <v>53</v>
      </c>
      <c r="I19" s="90"/>
      <c r="J19" s="135">
        <v>400</v>
      </c>
      <c r="K19" s="302"/>
      <c r="L19" s="40"/>
      <c r="M19" s="184" t="s">
        <v>46</v>
      </c>
      <c r="N19" s="248"/>
      <c r="O19" s="176">
        <v>350</v>
      </c>
      <c r="P19" s="227"/>
      <c r="Q19" s="40"/>
      <c r="R19" s="184" t="s">
        <v>536</v>
      </c>
      <c r="S19" s="248"/>
      <c r="T19" s="175">
        <v>650</v>
      </c>
      <c r="U19" s="227"/>
      <c r="V19" s="150"/>
      <c r="W19" s="10" t="s">
        <v>339</v>
      </c>
      <c r="X19" s="151"/>
    </row>
    <row r="20" spans="2:24" ht="20.25" customHeight="1">
      <c r="B20" s="157" t="s">
        <v>335</v>
      </c>
      <c r="C20" s="134" t="s">
        <v>44</v>
      </c>
      <c r="D20" s="199" t="s">
        <v>331</v>
      </c>
      <c r="E20" s="174">
        <v>900</v>
      </c>
      <c r="F20" s="46"/>
      <c r="G20" s="31"/>
      <c r="H20" s="134"/>
      <c r="I20" s="90"/>
      <c r="J20" s="135"/>
      <c r="K20" s="36"/>
      <c r="L20" s="30"/>
      <c r="M20" s="134" t="s">
        <v>321</v>
      </c>
      <c r="N20" s="249"/>
      <c r="O20" s="174">
        <v>450</v>
      </c>
      <c r="P20" s="46"/>
      <c r="Q20" s="30"/>
      <c r="R20" s="134" t="s">
        <v>54</v>
      </c>
      <c r="S20" s="249"/>
      <c r="T20" s="132">
        <v>600</v>
      </c>
      <c r="U20" s="46"/>
      <c r="V20" s="150"/>
      <c r="W20" s="155" t="s">
        <v>561</v>
      </c>
      <c r="X20" s="151"/>
    </row>
    <row r="21" spans="2:24" ht="20.25" customHeight="1">
      <c r="B21" s="157" t="s">
        <v>336</v>
      </c>
      <c r="C21" s="134" t="s">
        <v>45</v>
      </c>
      <c r="D21" s="199" t="s">
        <v>331</v>
      </c>
      <c r="E21" s="174">
        <v>1250</v>
      </c>
      <c r="F21" s="46"/>
      <c r="G21" s="31"/>
      <c r="H21" s="88"/>
      <c r="I21" s="90"/>
      <c r="J21" s="89"/>
      <c r="K21" s="36"/>
      <c r="L21" s="30"/>
      <c r="M21" s="134" t="s">
        <v>320</v>
      </c>
      <c r="N21" s="249"/>
      <c r="O21" s="183">
        <v>650</v>
      </c>
      <c r="P21" s="301"/>
      <c r="Q21" s="30"/>
      <c r="R21" s="134" t="s">
        <v>55</v>
      </c>
      <c r="S21" s="249"/>
      <c r="T21" s="132">
        <v>200</v>
      </c>
      <c r="U21" s="301"/>
      <c r="V21" s="150"/>
      <c r="W21" s="155" t="s">
        <v>546</v>
      </c>
      <c r="X21" s="151"/>
    </row>
    <row r="22" spans="2:24" ht="20.25" customHeight="1">
      <c r="B22" s="157"/>
      <c r="C22" s="134" t="s">
        <v>47</v>
      </c>
      <c r="D22" s="199" t="s">
        <v>522</v>
      </c>
      <c r="E22" s="174">
        <v>1500</v>
      </c>
      <c r="F22" s="46"/>
      <c r="G22" s="31"/>
      <c r="H22" s="88"/>
      <c r="I22" s="90"/>
      <c r="J22" s="89"/>
      <c r="K22" s="36"/>
      <c r="L22" s="30"/>
      <c r="M22" s="134"/>
      <c r="N22" s="250"/>
      <c r="O22" s="183"/>
      <c r="P22" s="49"/>
      <c r="Q22" s="30"/>
      <c r="R22" s="88"/>
      <c r="S22" s="250"/>
      <c r="T22" s="245"/>
      <c r="U22" s="33"/>
      <c r="V22" s="150"/>
      <c r="W22" s="10"/>
      <c r="X22" s="151"/>
    </row>
    <row r="23" spans="2:24" ht="20.25" customHeight="1">
      <c r="B23" s="157" t="s">
        <v>337</v>
      </c>
      <c r="C23" s="134" t="s">
        <v>48</v>
      </c>
      <c r="D23" s="199" t="s">
        <v>330</v>
      </c>
      <c r="E23" s="174">
        <v>1500</v>
      </c>
      <c r="F23" s="46"/>
      <c r="G23" s="31"/>
      <c r="H23" s="149"/>
      <c r="I23" s="199"/>
      <c r="J23" s="89"/>
      <c r="K23" s="36"/>
      <c r="L23" s="30"/>
      <c r="M23" s="88"/>
      <c r="N23" s="250"/>
      <c r="O23" s="266"/>
      <c r="P23" s="49"/>
      <c r="Q23" s="30"/>
      <c r="R23" s="88"/>
      <c r="S23" s="250"/>
      <c r="T23" s="245"/>
      <c r="U23" s="33"/>
      <c r="V23" s="150"/>
      <c r="W23" s="10" t="s">
        <v>562</v>
      </c>
      <c r="X23" s="151"/>
    </row>
    <row r="24" spans="2:24" ht="20.25" customHeight="1">
      <c r="B24" s="157"/>
      <c r="C24" s="134" t="s">
        <v>49</v>
      </c>
      <c r="D24" s="199" t="s">
        <v>522</v>
      </c>
      <c r="E24" s="174">
        <v>1700</v>
      </c>
      <c r="F24" s="46"/>
      <c r="G24" s="31"/>
      <c r="H24" s="88"/>
      <c r="I24" s="90"/>
      <c r="J24" s="89"/>
      <c r="K24" s="36"/>
      <c r="L24" s="30"/>
      <c r="M24" s="88"/>
      <c r="N24" s="250"/>
      <c r="O24" s="266"/>
      <c r="P24" s="49"/>
      <c r="Q24" s="30"/>
      <c r="R24" s="88"/>
      <c r="S24" s="250"/>
      <c r="T24" s="245"/>
      <c r="U24" s="33"/>
      <c r="V24" s="150"/>
      <c r="W24" s="10" t="s">
        <v>526</v>
      </c>
      <c r="X24" s="151"/>
    </row>
    <row r="25" spans="2:24" ht="20.25" customHeight="1">
      <c r="B25" s="157" t="s">
        <v>338</v>
      </c>
      <c r="C25" s="134" t="s">
        <v>50</v>
      </c>
      <c r="D25" s="199" t="s">
        <v>329</v>
      </c>
      <c r="E25" s="174">
        <v>1150</v>
      </c>
      <c r="F25" s="46"/>
      <c r="G25" s="31"/>
      <c r="H25" s="88"/>
      <c r="I25" s="90"/>
      <c r="J25" s="89"/>
      <c r="K25" s="36"/>
      <c r="L25" s="30"/>
      <c r="M25" s="88"/>
      <c r="N25" s="250"/>
      <c r="O25" s="266"/>
      <c r="P25" s="49"/>
      <c r="Q25" s="30"/>
      <c r="R25" s="88"/>
      <c r="S25" s="250"/>
      <c r="T25" s="245"/>
      <c r="U25" s="33"/>
      <c r="V25" s="150"/>
      <c r="W25" s="10" t="s">
        <v>527</v>
      </c>
      <c r="X25" s="151"/>
    </row>
    <row r="26" spans="2:24" ht="20.25" customHeight="1">
      <c r="B26" s="157"/>
      <c r="C26" s="134" t="s">
        <v>51</v>
      </c>
      <c r="D26" s="199" t="s">
        <v>522</v>
      </c>
      <c r="E26" s="174">
        <v>1600</v>
      </c>
      <c r="F26" s="46"/>
      <c r="G26" s="31"/>
      <c r="H26" s="88"/>
      <c r="I26" s="90"/>
      <c r="J26" s="89"/>
      <c r="K26" s="36"/>
      <c r="L26" s="30"/>
      <c r="M26" s="88"/>
      <c r="N26" s="250"/>
      <c r="O26" s="266"/>
      <c r="P26" s="49"/>
      <c r="Q26" s="30"/>
      <c r="R26" s="88"/>
      <c r="S26" s="250"/>
      <c r="T26" s="245"/>
      <c r="U26" s="33"/>
      <c r="V26" s="150"/>
      <c r="W26" s="10" t="s">
        <v>563</v>
      </c>
      <c r="X26" s="151"/>
    </row>
    <row r="27" spans="2:24" ht="20.25" customHeight="1">
      <c r="B27" s="157"/>
      <c r="C27" s="134" t="s">
        <v>52</v>
      </c>
      <c r="D27" s="199" t="s">
        <v>522</v>
      </c>
      <c r="E27" s="174">
        <v>1900</v>
      </c>
      <c r="F27" s="46"/>
      <c r="G27" s="31"/>
      <c r="H27" s="88"/>
      <c r="I27" s="90"/>
      <c r="J27" s="89"/>
      <c r="K27" s="36"/>
      <c r="L27" s="30"/>
      <c r="M27" s="88"/>
      <c r="N27" s="250"/>
      <c r="O27" s="266"/>
      <c r="P27" s="49"/>
      <c r="Q27" s="30"/>
      <c r="R27" s="88"/>
      <c r="S27" s="250"/>
      <c r="T27" s="245"/>
      <c r="U27" s="33"/>
      <c r="V27" s="150"/>
      <c r="W27" s="10" t="s">
        <v>552</v>
      </c>
      <c r="X27" s="151"/>
    </row>
    <row r="28" spans="2:24" ht="20.25" customHeight="1">
      <c r="B28" s="157"/>
      <c r="C28" s="134"/>
      <c r="D28" s="199"/>
      <c r="E28" s="174"/>
      <c r="F28" s="49"/>
      <c r="G28" s="31"/>
      <c r="H28" s="88"/>
      <c r="I28" s="90"/>
      <c r="J28" s="89"/>
      <c r="K28" s="36"/>
      <c r="L28" s="30"/>
      <c r="M28" s="88"/>
      <c r="N28" s="250"/>
      <c r="O28" s="266"/>
      <c r="P28" s="49"/>
      <c r="Q28" s="30"/>
      <c r="R28" s="88"/>
      <c r="S28" s="250"/>
      <c r="T28" s="245"/>
      <c r="U28" s="33"/>
      <c r="V28" s="150"/>
      <c r="W28" s="10"/>
      <c r="X28" s="151"/>
    </row>
    <row r="29" spans="2:24" ht="20.25" customHeight="1">
      <c r="B29" s="157"/>
      <c r="C29" s="134"/>
      <c r="D29" s="199"/>
      <c r="E29" s="174"/>
      <c r="F29" s="49"/>
      <c r="G29" s="31"/>
      <c r="H29" s="134"/>
      <c r="I29" s="199"/>
      <c r="J29" s="135"/>
      <c r="K29" s="36"/>
      <c r="L29" s="30"/>
      <c r="M29" s="88"/>
      <c r="N29" s="250"/>
      <c r="O29" s="266"/>
      <c r="P29" s="49"/>
      <c r="Q29" s="30"/>
      <c r="R29" s="88"/>
      <c r="S29" s="250"/>
      <c r="T29" s="245"/>
      <c r="U29" s="33"/>
      <c r="V29" s="150"/>
      <c r="W29" s="10"/>
      <c r="X29" s="151"/>
    </row>
    <row r="30" spans="2:24" ht="20.25" customHeight="1">
      <c r="B30" s="158"/>
      <c r="C30" s="255"/>
      <c r="D30" s="256"/>
      <c r="E30" s="177"/>
      <c r="F30" s="47"/>
      <c r="G30" s="19"/>
      <c r="H30" s="87"/>
      <c r="I30" s="256"/>
      <c r="J30" s="267"/>
      <c r="K30" s="24"/>
      <c r="L30" s="25"/>
      <c r="M30" s="87"/>
      <c r="N30" s="268"/>
      <c r="O30" s="269"/>
      <c r="P30" s="47"/>
      <c r="Q30" s="25"/>
      <c r="R30" s="87"/>
      <c r="S30" s="268"/>
      <c r="T30" s="270"/>
      <c r="U30" s="28"/>
      <c r="V30" s="150"/>
      <c r="W30" s="10"/>
      <c r="X30" s="151"/>
    </row>
    <row r="31" spans="2:24" ht="20.25" customHeight="1">
      <c r="B31" s="461" t="s">
        <v>1</v>
      </c>
      <c r="C31" s="462"/>
      <c r="D31" s="462"/>
      <c r="E31" s="41">
        <f>SUM(E19:E30)</f>
        <v>13000</v>
      </c>
      <c r="F31" s="48">
        <f>SUM(F19:F30)</f>
        <v>0</v>
      </c>
      <c r="G31" s="462" t="s">
        <v>1</v>
      </c>
      <c r="H31" s="462"/>
      <c r="I31" s="462"/>
      <c r="J31" s="44">
        <f>SUM(J19:J30)</f>
        <v>400</v>
      </c>
      <c r="K31" s="13">
        <f>SUM(K19:K30)</f>
        <v>0</v>
      </c>
      <c r="L31" s="461" t="s">
        <v>1</v>
      </c>
      <c r="M31" s="462"/>
      <c r="N31" s="464"/>
      <c r="O31" s="12">
        <f>SUM(O19:O30)</f>
        <v>1450</v>
      </c>
      <c r="P31" s="48">
        <f>SUM(P19:P30)</f>
        <v>0</v>
      </c>
      <c r="Q31" s="461" t="s">
        <v>1</v>
      </c>
      <c r="R31" s="462"/>
      <c r="S31" s="464"/>
      <c r="T31" s="43">
        <f>SUM(T19:T30)</f>
        <v>1450</v>
      </c>
      <c r="U31" s="27">
        <f>SUM(U19:U30)</f>
        <v>0</v>
      </c>
      <c r="V31" s="152"/>
      <c r="W31" s="11"/>
      <c r="X31" s="154"/>
    </row>
    <row r="32" spans="2:29" s="3" customFormat="1" ht="13.5" customHeight="1">
      <c r="B32" s="10" t="s">
        <v>498</v>
      </c>
      <c r="C32" s="8"/>
      <c r="D32" s="1"/>
      <c r="E32" s="232"/>
      <c r="F32" s="233"/>
      <c r="G32" s="1"/>
      <c r="H32" s="1"/>
      <c r="I32" s="1"/>
      <c r="J32" s="232"/>
      <c r="K32" s="234"/>
      <c r="L32" s="1"/>
      <c r="M32" s="1"/>
      <c r="N32" s="1"/>
      <c r="O32" s="232"/>
      <c r="P32" s="235"/>
      <c r="Q32" s="1"/>
      <c r="R32" s="1"/>
      <c r="S32" s="1"/>
      <c r="T32" s="232"/>
      <c r="U32" s="234"/>
      <c r="V32" s="1"/>
      <c r="W32" s="1"/>
      <c r="X32" s="1"/>
      <c r="Y32" s="235"/>
      <c r="Z32" s="236"/>
      <c r="AA32" s="237"/>
      <c r="AB32" s="238"/>
      <c r="AC32" s="236"/>
    </row>
    <row r="33" spans="2:29" s="311" customFormat="1" ht="14.25" customHeight="1">
      <c r="B33" s="480" t="s">
        <v>500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</row>
    <row r="34" spans="2:29" s="311" customFormat="1" ht="14.25" customHeight="1">
      <c r="B34" s="480" t="s">
        <v>544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</row>
    <row r="35" spans="2:29" s="311" customFormat="1" ht="13.5">
      <c r="B35" s="480" t="s">
        <v>499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</row>
    <row r="36" spans="2:25" s="3" customFormat="1" ht="8.25" customHeight="1">
      <c r="B36" s="10"/>
      <c r="C36" s="1"/>
      <c r="D36" s="1"/>
      <c r="E36" s="232"/>
      <c r="F36" s="233"/>
      <c r="G36" s="1"/>
      <c r="H36" s="1"/>
      <c r="I36" s="1"/>
      <c r="J36" s="232"/>
      <c r="K36" s="234"/>
      <c r="L36" s="1"/>
      <c r="M36" s="1"/>
      <c r="N36" s="1"/>
      <c r="O36" s="232"/>
      <c r="P36" s="235"/>
      <c r="Q36" s="1"/>
      <c r="R36" s="1"/>
      <c r="S36" s="1"/>
      <c r="T36" s="232"/>
      <c r="U36" s="234"/>
      <c r="V36" s="1"/>
      <c r="W36" s="1"/>
      <c r="X36" s="1"/>
      <c r="Y36" s="235"/>
    </row>
    <row r="37" spans="2:24" ht="18" customHeight="1">
      <c r="B37" s="14" t="s">
        <v>364</v>
      </c>
      <c r="C37" s="15"/>
      <c r="E37" s="15"/>
      <c r="F37" s="15"/>
      <c r="J37" s="15"/>
      <c r="K37" s="15"/>
      <c r="M37" s="15"/>
      <c r="O37" s="15"/>
      <c r="P37" s="15"/>
      <c r="R37" s="16"/>
      <c r="T37" s="21"/>
      <c r="U37" s="22"/>
      <c r="W37" s="458" t="str">
        <f>'名古屋市集計表'!M30</f>
        <v>（2024年4月現在）</v>
      </c>
      <c r="X37" s="463"/>
    </row>
    <row r="38" ht="6.75" customHeight="1"/>
  </sheetData>
  <sheetProtection password="CCCF" sheet="1" selectLockedCells="1"/>
  <mergeCells count="44">
    <mergeCell ref="B33:AC33"/>
    <mergeCell ref="B34:AC34"/>
    <mergeCell ref="B35:AC35"/>
    <mergeCell ref="O2:S2"/>
    <mergeCell ref="T2:U2"/>
    <mergeCell ref="V2:X2"/>
    <mergeCell ref="E3:F3"/>
    <mergeCell ref="M3:N3"/>
    <mergeCell ref="G2:L2"/>
    <mergeCell ref="V3:W3"/>
    <mergeCell ref="G3:L3"/>
    <mergeCell ref="O3:S3"/>
    <mergeCell ref="T3:U3"/>
    <mergeCell ref="E2:F2"/>
    <mergeCell ref="M2:N2"/>
    <mergeCell ref="V5:X5"/>
    <mergeCell ref="L5:O5"/>
    <mergeCell ref="V18:X18"/>
    <mergeCell ref="B31:D31"/>
    <mergeCell ref="Q5:T5"/>
    <mergeCell ref="B16:D16"/>
    <mergeCell ref="F4:G4"/>
    <mergeCell ref="H4:I4"/>
    <mergeCell ref="O4:P4"/>
    <mergeCell ref="Q4:R4"/>
    <mergeCell ref="G18:J18"/>
    <mergeCell ref="L18:O18"/>
    <mergeCell ref="G16:I16"/>
    <mergeCell ref="C4:E4"/>
    <mergeCell ref="G31:I31"/>
    <mergeCell ref="F17:G17"/>
    <mergeCell ref="H17:I17"/>
    <mergeCell ref="B5:E5"/>
    <mergeCell ref="G5:J5"/>
    <mergeCell ref="Q16:S16"/>
    <mergeCell ref="B18:E18"/>
    <mergeCell ref="W37:X37"/>
    <mergeCell ref="L31:N31"/>
    <mergeCell ref="Q31:S31"/>
    <mergeCell ref="O17:P17"/>
    <mergeCell ref="Q17:R17"/>
    <mergeCell ref="L16:N16"/>
    <mergeCell ref="Q18:T18"/>
    <mergeCell ref="C17:E17"/>
  </mergeCells>
  <conditionalFormatting sqref="F7">
    <cfRule type="expression" priority="45" dxfId="0" stopIfTrue="1">
      <formula>F7&gt;E7</formula>
    </cfRule>
  </conditionalFormatting>
  <conditionalFormatting sqref="F8">
    <cfRule type="expression" priority="44" dxfId="0" stopIfTrue="1">
      <formula>F8&gt;E8</formula>
    </cfRule>
  </conditionalFormatting>
  <conditionalFormatting sqref="F9">
    <cfRule type="expression" priority="43" dxfId="0" stopIfTrue="1">
      <formula>F9&gt;E9</formula>
    </cfRule>
  </conditionalFormatting>
  <conditionalFormatting sqref="F10">
    <cfRule type="expression" priority="42" dxfId="0" stopIfTrue="1">
      <formula>F10&gt;E10</formula>
    </cfRule>
  </conditionalFormatting>
  <conditionalFormatting sqref="F11">
    <cfRule type="expression" priority="41" dxfId="0" stopIfTrue="1">
      <formula>F11&gt;E11</formula>
    </cfRule>
  </conditionalFormatting>
  <conditionalFormatting sqref="F12">
    <cfRule type="expression" priority="40" dxfId="0" stopIfTrue="1">
      <formula>F12&gt;E12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9">
    <cfRule type="expression" priority="36" dxfId="0" stopIfTrue="1">
      <formula>F19&gt;E19</formula>
    </cfRule>
  </conditionalFormatting>
  <conditionalFormatting sqref="F20">
    <cfRule type="expression" priority="35" dxfId="0" stopIfTrue="1">
      <formula>F20&gt;E20</formula>
    </cfRule>
  </conditionalFormatting>
  <conditionalFormatting sqref="F21">
    <cfRule type="expression" priority="34" dxfId="0" stopIfTrue="1">
      <formula>F21&gt;E21</formula>
    </cfRule>
  </conditionalFormatting>
  <conditionalFormatting sqref="F22">
    <cfRule type="expression" priority="33" dxfId="0" stopIfTrue="1">
      <formula>F22&gt;E22</formula>
    </cfRule>
  </conditionalFormatting>
  <conditionalFormatting sqref="F23">
    <cfRule type="expression" priority="32" dxfId="0" stopIfTrue="1">
      <formula>F23&gt;E23</formula>
    </cfRule>
  </conditionalFormatting>
  <conditionalFormatting sqref="F24">
    <cfRule type="expression" priority="31" dxfId="0" stopIfTrue="1">
      <formula>F24&gt;E24</formula>
    </cfRule>
  </conditionalFormatting>
  <conditionalFormatting sqref="F25">
    <cfRule type="expression" priority="29" dxfId="0" stopIfTrue="1">
      <formula>F25&gt;E25</formula>
    </cfRule>
  </conditionalFormatting>
  <conditionalFormatting sqref="F26">
    <cfRule type="expression" priority="28" dxfId="0" stopIfTrue="1">
      <formula>F26&gt;E26</formula>
    </cfRule>
  </conditionalFormatting>
  <conditionalFormatting sqref="F27">
    <cfRule type="expression" priority="27" dxfId="0" stopIfTrue="1">
      <formula>F27&gt;E27</formula>
    </cfRule>
  </conditionalFormatting>
  <conditionalFormatting sqref="F28">
    <cfRule type="expression" priority="26" dxfId="0" stopIfTrue="1">
      <formula>F28&gt;E28</formula>
    </cfRule>
  </conditionalFormatting>
  <conditionalFormatting sqref="F29">
    <cfRule type="expression" priority="25" dxfId="0" stopIfTrue="1">
      <formula>F29&gt;E29</formula>
    </cfRule>
  </conditionalFormatting>
  <conditionalFormatting sqref="K6">
    <cfRule type="expression" priority="24" dxfId="0" stopIfTrue="1">
      <formula>K6&gt;J6</formula>
    </cfRule>
  </conditionalFormatting>
  <conditionalFormatting sqref="K7">
    <cfRule type="expression" priority="23" dxfId="0" stopIfTrue="1">
      <formula>K7&gt;J7</formula>
    </cfRule>
  </conditionalFormatting>
  <conditionalFormatting sqref="K8">
    <cfRule type="expression" priority="22" dxfId="0" stopIfTrue="1">
      <formula>K8&gt;J8</formula>
    </cfRule>
  </conditionalFormatting>
  <conditionalFormatting sqref="K9">
    <cfRule type="expression" priority="21" dxfId="0" stopIfTrue="1">
      <formula>K9&gt;J9</formula>
    </cfRule>
  </conditionalFormatting>
  <conditionalFormatting sqref="K19">
    <cfRule type="expression" priority="20" dxfId="0" stopIfTrue="1">
      <formula>K19&gt;J19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P8">
    <cfRule type="expression" priority="17" dxfId="0" stopIfTrue="1">
      <formula>P8&gt;O8</formula>
    </cfRule>
  </conditionalFormatting>
  <conditionalFormatting sqref="P9">
    <cfRule type="expression" priority="16" dxfId="0" stopIfTrue="1">
      <formula>P9&gt;O9</formula>
    </cfRule>
  </conditionalFormatting>
  <conditionalFormatting sqref="P10">
    <cfRule type="expression" priority="15" dxfId="0" stopIfTrue="1">
      <formula>P10&gt;O10</formula>
    </cfRule>
  </conditionalFormatting>
  <conditionalFormatting sqref="P19">
    <cfRule type="expression" priority="13" dxfId="0" stopIfTrue="1">
      <formula>P19&gt;O19</formula>
    </cfRule>
  </conditionalFormatting>
  <conditionalFormatting sqref="P20">
    <cfRule type="expression" priority="12" dxfId="0" stopIfTrue="1">
      <formula>P20&gt;O20</formula>
    </cfRule>
  </conditionalFormatting>
  <conditionalFormatting sqref="P21">
    <cfRule type="expression" priority="11" dxfId="0" stopIfTrue="1">
      <formula>P21&gt;O21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0">
    <cfRule type="expression" priority="6" dxfId="0" stopIfTrue="1">
      <formula>U10&gt;T10</formula>
    </cfRule>
  </conditionalFormatting>
  <conditionalFormatting sqref="U19">
    <cfRule type="expression" priority="5" dxfId="0" stopIfTrue="1">
      <formula>U19&gt;T19</formula>
    </cfRule>
  </conditionalFormatting>
  <conditionalFormatting sqref="U20">
    <cfRule type="expression" priority="4" dxfId="0" stopIfTrue="1">
      <formula>U20&gt;T20</formula>
    </cfRule>
  </conditionalFormatting>
  <conditionalFormatting sqref="U21">
    <cfRule type="expression" priority="3" dxfId="0" stopIfTrue="1">
      <formula>U21&gt;T21</formula>
    </cfRule>
  </conditionalFormatting>
  <conditionalFormatting sqref="F15">
    <cfRule type="expression" priority="2" dxfId="0" stopIfTrue="1">
      <formula>F15&gt;E15</formula>
    </cfRule>
  </conditionalFormatting>
  <conditionalFormatting sqref="F6">
    <cfRule type="expression" priority="1" dxfId="0" stopIfTrue="1">
      <formula>F6&gt;E6</formula>
    </cfRule>
  </conditionalFormatting>
  <dataValidations count="2">
    <dataValidation operator="lessThanOrEqual" allowBlank="1" showInputMessage="1" showErrorMessage="1" sqref="H11:H15 T22:T30 S19:S30 R22:R30 H30 J30 N19:N30 M23:M30 S6 I6:I15 O9:O15 B32:B36 M9:M15 N6:N15 C30:E30 O23:O30 I19:I30 J21:J28 H21:H28 C36:Y36 D6:D15 C32:Y32 D19:D29"/>
    <dataValidation errorStyle="warning" type="custom" allowBlank="1" showInputMessage="1" showErrorMessage="1" errorTitle="折込数オーバー" error="入力した折込数が満数を超えている、または50枚単位ではありません。" sqref="U19:U21 K6:K9 P6:P10 U6:U10 F19:F29 K19 P19:P21 F6:F15">
      <formula1>AND(U19&lt;=T19,MOD(U19,50)=0)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56</v>
      </c>
      <c r="D4" s="468"/>
      <c r="E4" s="468"/>
      <c r="F4" s="469" t="s">
        <v>8</v>
      </c>
      <c r="G4" s="469"/>
      <c r="H4" s="470">
        <f>SUM(E24+J24+O24+T24)</f>
        <v>29000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SUM(F24+K24+P24+U24)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35" t="s">
        <v>13</v>
      </c>
      <c r="G5" s="462" t="s">
        <v>16</v>
      </c>
      <c r="H5" s="462"/>
      <c r="I5" s="462"/>
      <c r="J5" s="464"/>
      <c r="K5" s="18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30"/>
      <c r="C6" s="134" t="s">
        <v>57</v>
      </c>
      <c r="D6" s="190" t="s">
        <v>522</v>
      </c>
      <c r="E6" s="135">
        <v>2300</v>
      </c>
      <c r="F6" s="227"/>
      <c r="G6" s="16"/>
      <c r="H6" s="134" t="s">
        <v>57</v>
      </c>
      <c r="I6" s="204"/>
      <c r="J6" s="135">
        <v>250</v>
      </c>
      <c r="K6" s="227"/>
      <c r="L6" s="26"/>
      <c r="M6" s="184" t="s">
        <v>57</v>
      </c>
      <c r="N6" s="230"/>
      <c r="O6" s="175">
        <v>600</v>
      </c>
      <c r="P6" s="227"/>
      <c r="Q6" s="271"/>
      <c r="R6" s="184" t="s">
        <v>72</v>
      </c>
      <c r="S6" s="230"/>
      <c r="T6" s="175">
        <v>400</v>
      </c>
      <c r="U6" s="227"/>
      <c r="V6" s="150"/>
      <c r="W6" s="10" t="s">
        <v>340</v>
      </c>
      <c r="X6" s="151"/>
    </row>
    <row r="7" spans="2:24" ht="20.25" customHeight="1">
      <c r="B7" s="157" t="s">
        <v>334</v>
      </c>
      <c r="C7" s="134" t="s">
        <v>360</v>
      </c>
      <c r="D7" s="190" t="s">
        <v>523</v>
      </c>
      <c r="E7" s="135">
        <v>4100</v>
      </c>
      <c r="F7" s="46"/>
      <c r="G7" s="31"/>
      <c r="H7" s="134" t="s">
        <v>71</v>
      </c>
      <c r="I7" s="204"/>
      <c r="J7" s="132">
        <v>250</v>
      </c>
      <c r="K7" s="46"/>
      <c r="L7" s="30"/>
      <c r="M7" s="134" t="s">
        <v>68</v>
      </c>
      <c r="N7" s="90"/>
      <c r="O7" s="135">
        <v>500</v>
      </c>
      <c r="P7" s="46"/>
      <c r="Q7" s="98"/>
      <c r="R7" s="134" t="s">
        <v>368</v>
      </c>
      <c r="S7" s="90"/>
      <c r="T7" s="132">
        <v>850</v>
      </c>
      <c r="U7" s="46"/>
      <c r="V7" s="150"/>
      <c r="W7" s="313" t="s">
        <v>564</v>
      </c>
      <c r="X7" s="151"/>
    </row>
    <row r="8" spans="2:24" ht="20.25" customHeight="1">
      <c r="B8" s="157"/>
      <c r="C8" s="134" t="s">
        <v>58</v>
      </c>
      <c r="D8" s="190" t="s">
        <v>522</v>
      </c>
      <c r="E8" s="135">
        <v>2900</v>
      </c>
      <c r="F8" s="46"/>
      <c r="G8" s="16"/>
      <c r="H8" s="142"/>
      <c r="I8" s="205"/>
      <c r="J8" s="132"/>
      <c r="K8" s="49"/>
      <c r="L8" s="30"/>
      <c r="M8" s="134" t="s">
        <v>69</v>
      </c>
      <c r="N8" s="90"/>
      <c r="O8" s="132">
        <v>650</v>
      </c>
      <c r="P8" s="46"/>
      <c r="Q8" s="98"/>
      <c r="R8" s="134" t="s">
        <v>73</v>
      </c>
      <c r="S8" s="90"/>
      <c r="T8" s="132">
        <v>400</v>
      </c>
      <c r="U8" s="46"/>
      <c r="V8" s="150"/>
      <c r="W8" s="155"/>
      <c r="X8" s="151"/>
    </row>
    <row r="9" spans="2:24" ht="20.25" customHeight="1">
      <c r="B9" s="30"/>
      <c r="C9" s="134" t="s">
        <v>59</v>
      </c>
      <c r="D9" s="190" t="s">
        <v>522</v>
      </c>
      <c r="E9" s="135">
        <v>1600</v>
      </c>
      <c r="F9" s="46"/>
      <c r="G9" s="31"/>
      <c r="H9" s="134"/>
      <c r="I9" s="204"/>
      <c r="J9" s="132"/>
      <c r="K9" s="36"/>
      <c r="L9" s="30"/>
      <c r="M9" s="134" t="s">
        <v>70</v>
      </c>
      <c r="N9" s="90"/>
      <c r="O9" s="132">
        <v>550</v>
      </c>
      <c r="P9" s="46"/>
      <c r="Q9" s="98"/>
      <c r="R9" s="134" t="s">
        <v>74</v>
      </c>
      <c r="S9" s="90"/>
      <c r="T9" s="132">
        <v>500</v>
      </c>
      <c r="U9" s="46"/>
      <c r="V9" s="150"/>
      <c r="W9" s="10"/>
      <c r="X9" s="151"/>
    </row>
    <row r="10" spans="2:24" ht="20.25" customHeight="1">
      <c r="B10" s="30"/>
      <c r="C10" s="134" t="s">
        <v>60</v>
      </c>
      <c r="D10" s="190" t="s">
        <v>522</v>
      </c>
      <c r="E10" s="135">
        <v>1300</v>
      </c>
      <c r="F10" s="46"/>
      <c r="G10" s="51"/>
      <c r="H10" s="142"/>
      <c r="I10" s="205"/>
      <c r="J10" s="132"/>
      <c r="K10" s="36"/>
      <c r="L10" s="30"/>
      <c r="M10" s="88"/>
      <c r="N10" s="90"/>
      <c r="O10" s="89"/>
      <c r="P10" s="97"/>
      <c r="Q10" s="98"/>
      <c r="R10" s="134" t="s">
        <v>75</v>
      </c>
      <c r="S10" s="90"/>
      <c r="T10" s="132">
        <v>250</v>
      </c>
      <c r="U10" s="46"/>
      <c r="V10" s="150"/>
      <c r="W10" s="10" t="s">
        <v>374</v>
      </c>
      <c r="X10" s="151"/>
    </row>
    <row r="11" spans="2:24" ht="20.25" customHeight="1">
      <c r="B11" s="30"/>
      <c r="C11" s="134" t="s">
        <v>61</v>
      </c>
      <c r="D11" s="190" t="s">
        <v>522</v>
      </c>
      <c r="E11" s="135">
        <v>1750</v>
      </c>
      <c r="F11" s="46"/>
      <c r="G11" s="30"/>
      <c r="H11" s="134"/>
      <c r="I11" s="272"/>
      <c r="J11" s="89"/>
      <c r="K11" s="36"/>
      <c r="L11" s="30"/>
      <c r="M11" s="88"/>
      <c r="N11" s="90"/>
      <c r="O11" s="89"/>
      <c r="P11" s="97"/>
      <c r="Q11" s="98"/>
      <c r="R11" s="134"/>
      <c r="S11" s="90"/>
      <c r="T11" s="132"/>
      <c r="U11" s="33"/>
      <c r="V11" s="150"/>
      <c r="W11" s="10" t="s">
        <v>565</v>
      </c>
      <c r="X11" s="151"/>
    </row>
    <row r="12" spans="2:24" ht="20.25" customHeight="1">
      <c r="B12" s="30"/>
      <c r="C12" s="134" t="s">
        <v>62</v>
      </c>
      <c r="D12" s="190" t="s">
        <v>522</v>
      </c>
      <c r="E12" s="135">
        <v>1100</v>
      </c>
      <c r="F12" s="46"/>
      <c r="G12" s="30"/>
      <c r="H12" s="134"/>
      <c r="I12" s="272"/>
      <c r="J12" s="89"/>
      <c r="K12" s="36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/>
      <c r="X12" s="151"/>
    </row>
    <row r="13" spans="2:24" ht="20.25" customHeight="1">
      <c r="B13" s="30"/>
      <c r="C13" s="134" t="s">
        <v>63</v>
      </c>
      <c r="D13" s="190" t="s">
        <v>522</v>
      </c>
      <c r="E13" s="135">
        <v>600</v>
      </c>
      <c r="F13" s="46"/>
      <c r="G13" s="30"/>
      <c r="H13" s="134"/>
      <c r="I13" s="272"/>
      <c r="J13" s="89"/>
      <c r="K13" s="36"/>
      <c r="L13" s="30"/>
      <c r="M13" s="88"/>
      <c r="N13" s="90"/>
      <c r="O13" s="89"/>
      <c r="P13" s="97"/>
      <c r="Q13" s="98"/>
      <c r="R13" s="134"/>
      <c r="S13" s="90"/>
      <c r="T13" s="132"/>
      <c r="U13" s="33"/>
      <c r="V13" s="150"/>
      <c r="W13" s="10"/>
      <c r="X13" s="151"/>
    </row>
    <row r="14" spans="2:24" ht="20.25" customHeight="1">
      <c r="B14" s="30"/>
      <c r="C14" s="134" t="s">
        <v>64</v>
      </c>
      <c r="D14" s="190" t="s">
        <v>522</v>
      </c>
      <c r="E14" s="135">
        <v>1900</v>
      </c>
      <c r="F14" s="46"/>
      <c r="G14" s="30"/>
      <c r="H14" s="134"/>
      <c r="I14" s="272"/>
      <c r="J14" s="273"/>
      <c r="K14" s="36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30"/>
      <c r="C15" s="134" t="s">
        <v>65</v>
      </c>
      <c r="D15" s="190" t="s">
        <v>358</v>
      </c>
      <c r="E15" s="135">
        <v>1100</v>
      </c>
      <c r="F15" s="46"/>
      <c r="G15" s="30"/>
      <c r="H15" s="134"/>
      <c r="I15" s="272"/>
      <c r="J15" s="89"/>
      <c r="K15" s="36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30"/>
      <c r="C16" s="134" t="s">
        <v>66</v>
      </c>
      <c r="D16" s="190" t="s">
        <v>522</v>
      </c>
      <c r="E16" s="135">
        <v>1050</v>
      </c>
      <c r="F16" s="46"/>
      <c r="G16" s="30"/>
      <c r="H16" s="134"/>
      <c r="I16" s="272"/>
      <c r="J16" s="89"/>
      <c r="K16" s="36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/>
      <c r="X16" s="151"/>
    </row>
    <row r="17" spans="2:24" ht="20.25" customHeight="1">
      <c r="B17" s="30"/>
      <c r="C17" s="134" t="s">
        <v>67</v>
      </c>
      <c r="D17" s="190" t="s">
        <v>522</v>
      </c>
      <c r="E17" s="135">
        <v>3850</v>
      </c>
      <c r="F17" s="46"/>
      <c r="G17" s="30"/>
      <c r="H17" s="134"/>
      <c r="I17" s="272"/>
      <c r="J17" s="89"/>
      <c r="K17" s="36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30"/>
      <c r="C18" s="134" t="s">
        <v>359</v>
      </c>
      <c r="D18" s="191" t="s">
        <v>330</v>
      </c>
      <c r="E18" s="135">
        <v>250</v>
      </c>
      <c r="F18" s="46"/>
      <c r="G18" s="30"/>
      <c r="H18" s="134"/>
      <c r="I18" s="272"/>
      <c r="J18" s="89"/>
      <c r="K18" s="36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30"/>
      <c r="C19" s="134"/>
      <c r="D19" s="191"/>
      <c r="E19" s="135"/>
      <c r="F19" s="49"/>
      <c r="G19" s="30"/>
      <c r="H19" s="134"/>
      <c r="I19" s="272"/>
      <c r="J19" s="89"/>
      <c r="K19" s="36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/>
      <c r="X19" s="151"/>
    </row>
    <row r="20" spans="2:24" ht="20.25" customHeight="1">
      <c r="B20" s="30"/>
      <c r="C20" s="134"/>
      <c r="D20" s="191"/>
      <c r="E20" s="135"/>
      <c r="F20" s="251"/>
      <c r="G20" s="30"/>
      <c r="H20" s="134"/>
      <c r="I20" s="272"/>
      <c r="J20" s="89"/>
      <c r="K20" s="36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0"/>
      <c r="X20" s="151"/>
    </row>
    <row r="21" spans="2:24" ht="20.25" customHeight="1">
      <c r="B21" s="30"/>
      <c r="C21" s="134"/>
      <c r="D21" s="191"/>
      <c r="E21" s="135"/>
      <c r="F21" s="197"/>
      <c r="G21" s="30"/>
      <c r="H21" s="134"/>
      <c r="I21" s="188"/>
      <c r="J21" s="89"/>
      <c r="K21" s="36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/>
      <c r="X21" s="151"/>
    </row>
    <row r="22" spans="2:24" ht="20.25" customHeight="1">
      <c r="B22" s="30"/>
      <c r="C22" s="134"/>
      <c r="D22" s="162"/>
      <c r="E22" s="135"/>
      <c r="F22" s="33"/>
      <c r="G22" s="30"/>
      <c r="H22" s="134"/>
      <c r="I22" s="188"/>
      <c r="J22" s="148"/>
      <c r="K22" s="179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0"/>
      <c r="X22" s="151"/>
    </row>
    <row r="23" spans="2:24" ht="20.25" customHeight="1">
      <c r="B23" s="95"/>
      <c r="C23" s="180"/>
      <c r="D23" s="181"/>
      <c r="E23" s="182"/>
      <c r="F23" s="96"/>
      <c r="G23" s="30"/>
      <c r="H23" s="134"/>
      <c r="I23" s="188"/>
      <c r="J23" s="148"/>
      <c r="K23" s="179"/>
      <c r="L23" s="50"/>
      <c r="M23" s="93"/>
      <c r="N23" s="116"/>
      <c r="O23" s="112"/>
      <c r="P23" s="117"/>
      <c r="Q23" s="118"/>
      <c r="R23" s="93"/>
      <c r="S23" s="116"/>
      <c r="T23" s="112"/>
      <c r="U23" s="52"/>
      <c r="V23" s="150"/>
      <c r="W23" s="10"/>
      <c r="X23" s="151"/>
    </row>
    <row r="24" spans="2:24" ht="20.25" customHeight="1">
      <c r="B24" s="461" t="s">
        <v>1</v>
      </c>
      <c r="C24" s="462"/>
      <c r="D24" s="462"/>
      <c r="E24" s="44">
        <f>SUM(E6:E23)</f>
        <v>23800</v>
      </c>
      <c r="F24" s="27">
        <f>SUM(F6:F23)</f>
        <v>0</v>
      </c>
      <c r="G24" s="462" t="s">
        <v>1</v>
      </c>
      <c r="H24" s="462"/>
      <c r="I24" s="462"/>
      <c r="J24" s="44">
        <f>SUM(J6:J23)</f>
        <v>500</v>
      </c>
      <c r="K24" s="13">
        <f>SUM(K6:K23)</f>
        <v>0</v>
      </c>
      <c r="L24" s="461" t="s">
        <v>1</v>
      </c>
      <c r="M24" s="462"/>
      <c r="N24" s="462"/>
      <c r="O24" s="44">
        <f>SUM(O6:O23)</f>
        <v>2300</v>
      </c>
      <c r="P24" s="27">
        <f>SUM(P6:P23)</f>
        <v>0</v>
      </c>
      <c r="Q24" s="462" t="s">
        <v>1</v>
      </c>
      <c r="R24" s="462"/>
      <c r="S24" s="462"/>
      <c r="T24" s="44">
        <f>SUM(T6:T23)</f>
        <v>2400</v>
      </c>
      <c r="U24" s="27">
        <f>SUM(U6:U23)</f>
        <v>0</v>
      </c>
      <c r="V24" s="152"/>
      <c r="W24" s="11"/>
      <c r="X24" s="154"/>
    </row>
    <row r="25" spans="2:29" s="3" customFormat="1" ht="13.5" customHeight="1">
      <c r="B25" s="10" t="s">
        <v>498</v>
      </c>
      <c r="C25" s="8"/>
      <c r="D25" s="1"/>
      <c r="E25" s="232"/>
      <c r="F25" s="233"/>
      <c r="G25" s="1"/>
      <c r="H25" s="1"/>
      <c r="I25" s="1"/>
      <c r="J25" s="232"/>
      <c r="K25" s="234"/>
      <c r="L25" s="1"/>
      <c r="M25" s="1"/>
      <c r="N25" s="1"/>
      <c r="O25" s="232"/>
      <c r="P25" s="235"/>
      <c r="Q25" s="1"/>
      <c r="R25" s="1"/>
      <c r="S25" s="1"/>
      <c r="T25" s="232"/>
      <c r="U25" s="234"/>
      <c r="V25" s="1"/>
      <c r="W25" s="1"/>
      <c r="X25" s="1"/>
      <c r="Y25" s="235"/>
      <c r="Z25" s="236"/>
      <c r="AA25" s="237"/>
      <c r="AB25" s="238"/>
      <c r="AC25" s="236"/>
    </row>
    <row r="26" spans="2:29" s="311" customFormat="1" ht="14.25" customHeight="1">
      <c r="B26" s="480" t="s">
        <v>500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</row>
    <row r="27" spans="2:29" s="311" customFormat="1" ht="14.25" customHeight="1">
      <c r="B27" s="480" t="s">
        <v>544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</row>
    <row r="28" spans="2:29" s="311" customFormat="1" ht="13.5">
      <c r="B28" s="480" t="s">
        <v>499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</row>
    <row r="29" spans="2:25" s="3" customFormat="1" ht="8.25" customHeight="1">
      <c r="B29" s="10"/>
      <c r="C29" s="1"/>
      <c r="D29" s="1"/>
      <c r="E29" s="232"/>
      <c r="F29" s="233"/>
      <c r="G29" s="1"/>
      <c r="H29" s="1"/>
      <c r="I29" s="1"/>
      <c r="J29" s="232"/>
      <c r="K29" s="234"/>
      <c r="L29" s="1"/>
      <c r="M29" s="1"/>
      <c r="N29" s="1"/>
      <c r="O29" s="232"/>
      <c r="P29" s="235"/>
      <c r="Q29" s="1"/>
      <c r="R29" s="1"/>
      <c r="S29" s="1"/>
      <c r="T29" s="232"/>
      <c r="U29" s="234"/>
      <c r="V29" s="1"/>
      <c r="W29" s="1"/>
      <c r="X29" s="1"/>
      <c r="Y29" s="235"/>
    </row>
    <row r="30" spans="2:24" ht="18" customHeight="1">
      <c r="B30" s="14" t="s">
        <v>364</v>
      </c>
      <c r="C30" s="15"/>
      <c r="E30" s="15"/>
      <c r="F30" s="15"/>
      <c r="J30" s="15"/>
      <c r="K30" s="15"/>
      <c r="M30" s="15"/>
      <c r="O30" s="15"/>
      <c r="P30" s="15"/>
      <c r="R30" s="16"/>
      <c r="T30" s="21"/>
      <c r="U30" s="22"/>
      <c r="W30" s="458" t="str">
        <f>'名古屋市集計表'!M30</f>
        <v>（2024年4月現在）</v>
      </c>
      <c r="X30" s="463"/>
    </row>
    <row r="31" ht="11.25" customHeight="1"/>
  </sheetData>
  <sheetProtection password="CCCF" sheet="1" selectLockedCells="1"/>
  <mergeCells count="30">
    <mergeCell ref="B26:AC26"/>
    <mergeCell ref="B27:AC27"/>
    <mergeCell ref="B28:AC28"/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V5:X5"/>
    <mergeCell ref="W30:X30"/>
    <mergeCell ref="Q5:T5"/>
    <mergeCell ref="B24:D24"/>
    <mergeCell ref="G24:I24"/>
    <mergeCell ref="L24:N24"/>
    <mergeCell ref="Q24:S24"/>
  </mergeCells>
  <conditionalFormatting sqref="F6">
    <cfRule type="expression" priority="27" dxfId="0" stopIfTrue="1">
      <formula>F6&gt;E6</formula>
    </cfRule>
  </conditionalFormatting>
  <conditionalFormatting sqref="F7">
    <cfRule type="expression" priority="26" dxfId="0" stopIfTrue="1">
      <formula>F7&gt;E7</formula>
    </cfRule>
  </conditionalFormatting>
  <conditionalFormatting sqref="F8">
    <cfRule type="expression" priority="25" dxfId="0" stopIfTrue="1">
      <formula>F8&gt;E8</formula>
    </cfRule>
  </conditionalFormatting>
  <conditionalFormatting sqref="F9">
    <cfRule type="expression" priority="24" dxfId="0" stopIfTrue="1">
      <formula>F9&gt;E9</formula>
    </cfRule>
  </conditionalFormatting>
  <conditionalFormatting sqref="F10">
    <cfRule type="expression" priority="23" dxfId="0" stopIfTrue="1">
      <formula>F10&gt;E10</formula>
    </cfRule>
  </conditionalFormatting>
  <conditionalFormatting sqref="F11">
    <cfRule type="expression" priority="22" dxfId="0" stopIfTrue="1">
      <formula>F11&gt;E11</formula>
    </cfRule>
  </conditionalFormatting>
  <conditionalFormatting sqref="F12">
    <cfRule type="expression" priority="21" dxfId="0" stopIfTrue="1">
      <formula>F12&gt;E12</formula>
    </cfRule>
  </conditionalFormatting>
  <conditionalFormatting sqref="F13">
    <cfRule type="expression" priority="20" dxfId="0" stopIfTrue="1">
      <formula>F13&gt;E13</formula>
    </cfRule>
  </conditionalFormatting>
  <conditionalFormatting sqref="F14">
    <cfRule type="expression" priority="19" dxfId="0" stopIfTrue="1">
      <formula>F14&gt;E14</formula>
    </cfRule>
  </conditionalFormatting>
  <conditionalFormatting sqref="F15">
    <cfRule type="expression" priority="18" dxfId="0" stopIfTrue="1">
      <formula>F15&gt;E15</formula>
    </cfRule>
  </conditionalFormatting>
  <conditionalFormatting sqref="F16">
    <cfRule type="expression" priority="17" dxfId="0" stopIfTrue="1">
      <formula>F16&gt;E16</formula>
    </cfRule>
  </conditionalFormatting>
  <conditionalFormatting sqref="F17">
    <cfRule type="expression" priority="16" dxfId="0" stopIfTrue="1">
      <formula>F17&gt;E17</formula>
    </cfRule>
  </conditionalFormatting>
  <conditionalFormatting sqref="F18">
    <cfRule type="expression" priority="15" dxfId="0" stopIfTrue="1">
      <formula>F18&gt;E18</formula>
    </cfRule>
  </conditionalFormatting>
  <conditionalFormatting sqref="F19">
    <cfRule type="expression" priority="14" dxfId="0" stopIfTrue="1">
      <formula>F19&gt;E19</formula>
    </cfRule>
  </conditionalFormatting>
  <conditionalFormatting sqref="F20">
    <cfRule type="expression" priority="13" dxfId="0" stopIfTrue="1">
      <formula>F20&gt;E20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J11:J13 R14:R23 S6:S23 N6:N23 M10:M23 J15:J21 T14:T23 O10:P23 C29:Y29 C25:Y25 B25:B29"/>
    <dataValidation type="whole" operator="lessThanOrEqual" allowBlank="1" showInputMessage="1" showErrorMessage="1" sqref="Q6:Q23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0 K6:K8 P6:P9 U6:U10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4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76</v>
      </c>
      <c r="D4" s="468"/>
      <c r="E4" s="468"/>
      <c r="F4" s="469" t="s">
        <v>8</v>
      </c>
      <c r="G4" s="469"/>
      <c r="H4" s="470">
        <f>SUM(E28+J28+O28+T28)</f>
        <v>28950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SUM(F28+K28+P28+U28)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6"/>
      <c r="C6" s="134" t="s">
        <v>77</v>
      </c>
      <c r="D6" s="190" t="s">
        <v>330</v>
      </c>
      <c r="E6" s="175">
        <v>2000</v>
      </c>
      <c r="F6" s="227"/>
      <c r="G6" s="26"/>
      <c r="H6" s="184"/>
      <c r="I6" s="207"/>
      <c r="J6" s="175"/>
      <c r="K6" s="161"/>
      <c r="L6" s="26"/>
      <c r="M6" s="134" t="s">
        <v>80</v>
      </c>
      <c r="N6" s="230"/>
      <c r="O6" s="175">
        <v>250</v>
      </c>
      <c r="P6" s="227"/>
      <c r="Q6" s="271"/>
      <c r="R6" s="184" t="s">
        <v>91</v>
      </c>
      <c r="S6" s="230"/>
      <c r="T6" s="175">
        <v>300</v>
      </c>
      <c r="U6" s="227"/>
      <c r="V6" s="150"/>
      <c r="W6" s="10" t="s">
        <v>341</v>
      </c>
      <c r="X6" s="151"/>
    </row>
    <row r="7" spans="2:24" ht="20.25" customHeight="1">
      <c r="B7" s="157"/>
      <c r="C7" s="134" t="s">
        <v>78</v>
      </c>
      <c r="D7" s="190" t="s">
        <v>330</v>
      </c>
      <c r="E7" s="135">
        <v>700</v>
      </c>
      <c r="F7" s="46"/>
      <c r="G7" s="30"/>
      <c r="H7" s="134"/>
      <c r="I7" s="191"/>
      <c r="J7" s="135"/>
      <c r="K7" s="33"/>
      <c r="L7" s="30"/>
      <c r="M7" s="134" t="s">
        <v>89</v>
      </c>
      <c r="N7" s="90"/>
      <c r="O7" s="135">
        <v>850</v>
      </c>
      <c r="P7" s="46"/>
      <c r="Q7" s="98"/>
      <c r="R7" s="134" t="s">
        <v>88</v>
      </c>
      <c r="S7" s="90"/>
      <c r="T7" s="132">
        <v>550</v>
      </c>
      <c r="U7" s="46"/>
      <c r="V7" s="150"/>
      <c r="W7" s="155" t="s">
        <v>553</v>
      </c>
      <c r="X7" s="151"/>
    </row>
    <row r="8" spans="2:24" ht="20.25" customHeight="1">
      <c r="B8" s="157"/>
      <c r="C8" s="134" t="s">
        <v>79</v>
      </c>
      <c r="D8" s="190" t="s">
        <v>522</v>
      </c>
      <c r="E8" s="135">
        <v>1250</v>
      </c>
      <c r="F8" s="46"/>
      <c r="G8" s="30"/>
      <c r="H8" s="134"/>
      <c r="I8" s="191"/>
      <c r="J8" s="132"/>
      <c r="K8" s="33"/>
      <c r="L8" s="30"/>
      <c r="M8" s="134" t="s">
        <v>88</v>
      </c>
      <c r="N8" s="90"/>
      <c r="O8" s="132">
        <v>950</v>
      </c>
      <c r="P8" s="46"/>
      <c r="Q8" s="98"/>
      <c r="R8" s="134" t="s">
        <v>92</v>
      </c>
      <c r="S8" s="90"/>
      <c r="T8" s="132">
        <v>200</v>
      </c>
      <c r="U8" s="46"/>
      <c r="V8" s="150"/>
      <c r="W8" s="155"/>
      <c r="X8" s="151"/>
    </row>
    <row r="9" spans="2:24" ht="20.25" customHeight="1">
      <c r="B9" s="157"/>
      <c r="C9" s="134" t="s">
        <v>80</v>
      </c>
      <c r="D9" s="190" t="s">
        <v>522</v>
      </c>
      <c r="E9" s="135">
        <v>2450</v>
      </c>
      <c r="F9" s="46"/>
      <c r="G9" s="30"/>
      <c r="H9" s="134"/>
      <c r="I9" s="191"/>
      <c r="J9" s="132"/>
      <c r="K9" s="33"/>
      <c r="L9" s="30"/>
      <c r="M9" s="134" t="s">
        <v>90</v>
      </c>
      <c r="N9" s="90"/>
      <c r="O9" s="132">
        <v>100</v>
      </c>
      <c r="P9" s="46"/>
      <c r="Q9" s="98"/>
      <c r="R9" s="134" t="s">
        <v>82</v>
      </c>
      <c r="S9" s="90"/>
      <c r="T9" s="132">
        <v>200</v>
      </c>
      <c r="U9" s="46"/>
      <c r="V9" s="150"/>
      <c r="W9" s="10"/>
      <c r="X9" s="151"/>
    </row>
    <row r="10" spans="2:24" ht="20.25" customHeight="1">
      <c r="B10" s="157"/>
      <c r="C10" s="134" t="s">
        <v>81</v>
      </c>
      <c r="D10" s="190" t="s">
        <v>522</v>
      </c>
      <c r="E10" s="135">
        <v>2050</v>
      </c>
      <c r="F10" s="46"/>
      <c r="G10" s="30"/>
      <c r="H10" s="134"/>
      <c r="I10" s="191"/>
      <c r="J10" s="132"/>
      <c r="K10" s="33"/>
      <c r="L10" s="30"/>
      <c r="M10" s="88"/>
      <c r="N10" s="90"/>
      <c r="O10" s="89"/>
      <c r="P10" s="97"/>
      <c r="Q10" s="98"/>
      <c r="R10" s="134" t="s">
        <v>93</v>
      </c>
      <c r="S10" s="90"/>
      <c r="T10" s="132">
        <v>600</v>
      </c>
      <c r="U10" s="46"/>
      <c r="V10" s="150"/>
      <c r="W10" s="10"/>
      <c r="X10" s="151"/>
    </row>
    <row r="11" spans="2:24" ht="20.25" customHeight="1">
      <c r="B11" s="157"/>
      <c r="C11" s="134" t="s">
        <v>535</v>
      </c>
      <c r="D11" s="190" t="s">
        <v>522</v>
      </c>
      <c r="E11" s="135">
        <v>1850</v>
      </c>
      <c r="F11" s="46"/>
      <c r="G11" s="30"/>
      <c r="H11" s="134"/>
      <c r="I11" s="191"/>
      <c r="J11" s="132"/>
      <c r="K11" s="33"/>
      <c r="L11" s="30"/>
      <c r="M11" s="88"/>
      <c r="N11" s="90"/>
      <c r="O11" s="89"/>
      <c r="P11" s="97"/>
      <c r="Q11" s="98"/>
      <c r="R11" s="134"/>
      <c r="S11" s="90"/>
      <c r="T11" s="132"/>
      <c r="U11" s="33"/>
      <c r="V11" s="150"/>
      <c r="W11" s="10"/>
      <c r="X11" s="151"/>
    </row>
    <row r="12" spans="2:24" ht="20.25" customHeight="1">
      <c r="B12" s="157"/>
      <c r="C12" s="134" t="s">
        <v>83</v>
      </c>
      <c r="D12" s="190" t="s">
        <v>522</v>
      </c>
      <c r="E12" s="135">
        <v>1150</v>
      </c>
      <c r="F12" s="46"/>
      <c r="G12" s="30"/>
      <c r="H12" s="134"/>
      <c r="I12" s="191"/>
      <c r="J12" s="135"/>
      <c r="K12" s="197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/>
      <c r="X12" s="151"/>
    </row>
    <row r="13" spans="2:24" ht="20.25" customHeight="1">
      <c r="B13" s="157" t="s">
        <v>334</v>
      </c>
      <c r="C13" s="134" t="s">
        <v>114</v>
      </c>
      <c r="D13" s="190" t="s">
        <v>522</v>
      </c>
      <c r="E13" s="135">
        <v>2000</v>
      </c>
      <c r="F13" s="46"/>
      <c r="G13" s="30"/>
      <c r="H13" s="134"/>
      <c r="I13" s="191"/>
      <c r="J13" s="132"/>
      <c r="K13" s="33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5"/>
      <c r="X13" s="151"/>
    </row>
    <row r="14" spans="2:24" ht="20.25" customHeight="1">
      <c r="B14" s="157" t="s">
        <v>335</v>
      </c>
      <c r="C14" s="134" t="s">
        <v>372</v>
      </c>
      <c r="D14" s="190" t="s">
        <v>521</v>
      </c>
      <c r="E14" s="135">
        <v>1850</v>
      </c>
      <c r="F14" s="46"/>
      <c r="G14" s="30"/>
      <c r="H14" s="134"/>
      <c r="I14" s="191"/>
      <c r="J14" s="273"/>
      <c r="K14" s="33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254" t="s">
        <v>512</v>
      </c>
      <c r="X14" s="151"/>
    </row>
    <row r="15" spans="2:24" ht="20.25" customHeight="1">
      <c r="B15" s="157"/>
      <c r="C15" s="134" t="s">
        <v>84</v>
      </c>
      <c r="D15" s="190" t="s">
        <v>522</v>
      </c>
      <c r="E15" s="135">
        <v>2250</v>
      </c>
      <c r="F15" s="46"/>
      <c r="G15" s="30"/>
      <c r="H15" s="134"/>
      <c r="I15" s="191"/>
      <c r="J15" s="89"/>
      <c r="K15" s="33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5" t="s">
        <v>566</v>
      </c>
      <c r="X15" s="151"/>
    </row>
    <row r="16" spans="2:24" ht="20.25" customHeight="1">
      <c r="B16" s="157"/>
      <c r="C16" s="134" t="s">
        <v>85</v>
      </c>
      <c r="D16" s="190" t="s">
        <v>522</v>
      </c>
      <c r="E16" s="135">
        <v>1850</v>
      </c>
      <c r="F16" s="46"/>
      <c r="G16" s="30"/>
      <c r="H16" s="134"/>
      <c r="I16" s="191"/>
      <c r="J16" s="89"/>
      <c r="K16" s="33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5"/>
      <c r="X16" s="151"/>
    </row>
    <row r="17" spans="2:24" ht="20.25" customHeight="1">
      <c r="B17" s="157"/>
      <c r="C17" s="134" t="s">
        <v>86</v>
      </c>
      <c r="D17" s="190" t="s">
        <v>522</v>
      </c>
      <c r="E17" s="135">
        <v>1300</v>
      </c>
      <c r="F17" s="46"/>
      <c r="G17" s="30"/>
      <c r="H17" s="134"/>
      <c r="I17" s="191"/>
      <c r="J17" s="89"/>
      <c r="K17" s="33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5"/>
      <c r="X17" s="151"/>
    </row>
    <row r="18" spans="2:24" ht="20.25" customHeight="1">
      <c r="B18" s="157"/>
      <c r="C18" s="134" t="s">
        <v>87</v>
      </c>
      <c r="D18" s="191" t="s">
        <v>522</v>
      </c>
      <c r="E18" s="135">
        <v>1850</v>
      </c>
      <c r="F18" s="46"/>
      <c r="G18" s="30"/>
      <c r="H18" s="134"/>
      <c r="I18" s="191"/>
      <c r="J18" s="89"/>
      <c r="K18" s="33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5"/>
      <c r="X18" s="151"/>
    </row>
    <row r="19" spans="2:24" ht="20.25" customHeight="1">
      <c r="B19" s="157" t="s">
        <v>336</v>
      </c>
      <c r="C19" s="134" t="s">
        <v>325</v>
      </c>
      <c r="D19" s="191" t="s">
        <v>330</v>
      </c>
      <c r="E19" s="135">
        <v>2400</v>
      </c>
      <c r="F19" s="46"/>
      <c r="G19" s="30"/>
      <c r="H19" s="134"/>
      <c r="I19" s="191"/>
      <c r="J19" s="89"/>
      <c r="K19" s="33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5"/>
      <c r="X19" s="151"/>
    </row>
    <row r="20" spans="2:24" ht="20.25" customHeight="1">
      <c r="B20" s="157"/>
      <c r="C20" s="134"/>
      <c r="D20" s="191"/>
      <c r="E20" s="135"/>
      <c r="F20" s="49"/>
      <c r="G20" s="30"/>
      <c r="H20" s="134"/>
      <c r="I20" s="191"/>
      <c r="J20" s="89"/>
      <c r="K20" s="33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5"/>
      <c r="X20" s="151"/>
    </row>
    <row r="21" spans="2:24" ht="20.25" customHeight="1">
      <c r="B21" s="157"/>
      <c r="C21" s="134"/>
      <c r="D21" s="191"/>
      <c r="E21" s="135"/>
      <c r="F21" s="49"/>
      <c r="G21" s="30"/>
      <c r="H21" s="134"/>
      <c r="I21" s="191"/>
      <c r="J21" s="89"/>
      <c r="K21" s="33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X21" s="151"/>
    </row>
    <row r="22" spans="2:24" ht="20.25" customHeight="1">
      <c r="B22" s="157"/>
      <c r="C22" s="134"/>
      <c r="D22" s="191"/>
      <c r="E22" s="135"/>
      <c r="F22" s="49"/>
      <c r="G22" s="30"/>
      <c r="H22" s="88"/>
      <c r="I22" s="199"/>
      <c r="J22" s="89"/>
      <c r="K22" s="33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5" t="s">
        <v>513</v>
      </c>
      <c r="X22" s="151"/>
    </row>
    <row r="23" spans="2:24" ht="20.25" customHeight="1">
      <c r="B23" s="157"/>
      <c r="C23" s="134"/>
      <c r="D23" s="191"/>
      <c r="E23" s="135"/>
      <c r="F23" s="49"/>
      <c r="G23" s="30"/>
      <c r="H23" s="88"/>
      <c r="I23" s="199"/>
      <c r="J23" s="89"/>
      <c r="K23" s="33"/>
      <c r="L23" s="30"/>
      <c r="M23" s="88"/>
      <c r="N23" s="90"/>
      <c r="O23" s="89"/>
      <c r="P23" s="97"/>
      <c r="Q23" s="98"/>
      <c r="R23" s="88"/>
      <c r="S23" s="90"/>
      <c r="T23" s="89"/>
      <c r="U23" s="33"/>
      <c r="V23" s="150"/>
      <c r="W23" s="15"/>
      <c r="X23" s="151"/>
    </row>
    <row r="24" spans="2:24" ht="20.25" customHeight="1">
      <c r="B24" s="157"/>
      <c r="C24" s="134"/>
      <c r="D24" s="191"/>
      <c r="E24" s="135"/>
      <c r="F24" s="49"/>
      <c r="G24" s="30"/>
      <c r="H24" s="134"/>
      <c r="I24" s="191"/>
      <c r="J24" s="132"/>
      <c r="K24" s="33"/>
      <c r="L24" s="30"/>
      <c r="M24" s="88"/>
      <c r="N24" s="90"/>
      <c r="O24" s="89"/>
      <c r="P24" s="97"/>
      <c r="Q24" s="98"/>
      <c r="R24" s="88"/>
      <c r="S24" s="90"/>
      <c r="T24" s="89"/>
      <c r="U24" s="33"/>
      <c r="V24" s="150"/>
      <c r="W24" s="15"/>
      <c r="X24" s="151"/>
    </row>
    <row r="25" spans="2:24" ht="20.25" customHeight="1">
      <c r="B25" s="157"/>
      <c r="C25" s="134"/>
      <c r="D25" s="191"/>
      <c r="E25" s="135"/>
      <c r="F25" s="49"/>
      <c r="G25" s="30"/>
      <c r="H25" s="88"/>
      <c r="I25" s="199"/>
      <c r="J25" s="89"/>
      <c r="K25" s="33"/>
      <c r="L25" s="30"/>
      <c r="M25" s="88"/>
      <c r="N25" s="90"/>
      <c r="O25" s="89"/>
      <c r="P25" s="97"/>
      <c r="Q25" s="98"/>
      <c r="R25" s="88"/>
      <c r="S25" s="90"/>
      <c r="T25" s="89"/>
      <c r="U25" s="33"/>
      <c r="V25" s="150"/>
      <c r="W25" s="15"/>
      <c r="X25" s="151"/>
    </row>
    <row r="26" spans="2:24" ht="20.25" customHeight="1">
      <c r="B26" s="157"/>
      <c r="C26" s="134"/>
      <c r="D26" s="162"/>
      <c r="E26" s="135"/>
      <c r="F26" s="36"/>
      <c r="G26" s="30"/>
      <c r="H26" s="134"/>
      <c r="I26" s="162"/>
      <c r="J26" s="89"/>
      <c r="K26" s="33"/>
      <c r="L26" s="30"/>
      <c r="M26" s="88"/>
      <c r="N26" s="90"/>
      <c r="O26" s="89"/>
      <c r="P26" s="97"/>
      <c r="Q26" s="98"/>
      <c r="R26" s="88"/>
      <c r="S26" s="90"/>
      <c r="T26" s="89"/>
      <c r="U26" s="33"/>
      <c r="V26" s="150"/>
      <c r="W26" s="15"/>
      <c r="X26" s="151"/>
    </row>
    <row r="27" spans="2:24" ht="20.25" customHeight="1">
      <c r="B27" s="158"/>
      <c r="C27" s="29"/>
      <c r="D27" s="9"/>
      <c r="E27" s="34"/>
      <c r="F27" s="24"/>
      <c r="G27" s="25"/>
      <c r="H27" s="9"/>
      <c r="I27" s="9"/>
      <c r="J27" s="34"/>
      <c r="K27" s="28"/>
      <c r="L27" s="25"/>
      <c r="M27" s="9"/>
      <c r="N27" s="9"/>
      <c r="O27" s="38"/>
      <c r="P27" s="28"/>
      <c r="Q27" s="19"/>
      <c r="R27" s="9"/>
      <c r="S27" s="9"/>
      <c r="T27" s="38"/>
      <c r="U27" s="28"/>
      <c r="V27" s="150"/>
      <c r="W27" s="15"/>
      <c r="X27" s="151"/>
    </row>
    <row r="28" spans="2:24" ht="20.25" customHeight="1">
      <c r="B28" s="476" t="s">
        <v>1</v>
      </c>
      <c r="C28" s="497"/>
      <c r="D28" s="497"/>
      <c r="E28" s="34">
        <f>SUM(E6:E27)</f>
        <v>24950</v>
      </c>
      <c r="F28" s="24">
        <f>SUM(F6:F27)</f>
        <v>0</v>
      </c>
      <c r="G28" s="476" t="s">
        <v>1</v>
      </c>
      <c r="H28" s="497"/>
      <c r="I28" s="497"/>
      <c r="J28" s="34">
        <f>SUM(J6:J27)</f>
        <v>0</v>
      </c>
      <c r="K28" s="28">
        <f>SUM(K6:K27)</f>
        <v>0</v>
      </c>
      <c r="L28" s="476" t="s">
        <v>1</v>
      </c>
      <c r="M28" s="497"/>
      <c r="N28" s="497"/>
      <c r="O28" s="34">
        <f>SUM(O6:O27)</f>
        <v>2150</v>
      </c>
      <c r="P28" s="28">
        <f>SUM(P6:P27)</f>
        <v>0</v>
      </c>
      <c r="Q28" s="497" t="s">
        <v>1</v>
      </c>
      <c r="R28" s="497"/>
      <c r="S28" s="497"/>
      <c r="T28" s="34">
        <f>SUM(T6:T27)</f>
        <v>1850</v>
      </c>
      <c r="U28" s="28">
        <f>SUM(U6:U27)</f>
        <v>0</v>
      </c>
      <c r="V28" s="152"/>
      <c r="W28" s="153"/>
      <c r="X28" s="154"/>
    </row>
    <row r="29" spans="2:29" s="3" customFormat="1" ht="13.5" customHeight="1">
      <c r="B29" s="10" t="s">
        <v>498</v>
      </c>
      <c r="C29" s="8"/>
      <c r="D29" s="1"/>
      <c r="E29" s="232"/>
      <c r="F29" s="233"/>
      <c r="G29" s="1"/>
      <c r="H29" s="1"/>
      <c r="I29" s="1"/>
      <c r="J29" s="232"/>
      <c r="K29" s="234"/>
      <c r="L29" s="1"/>
      <c r="M29" s="1"/>
      <c r="N29" s="1"/>
      <c r="O29" s="232"/>
      <c r="P29" s="235"/>
      <c r="Q29" s="1"/>
      <c r="R29" s="1"/>
      <c r="S29" s="1"/>
      <c r="T29" s="232"/>
      <c r="U29" s="234"/>
      <c r="V29" s="1"/>
      <c r="W29" s="1"/>
      <c r="X29" s="1"/>
      <c r="Y29" s="235"/>
      <c r="Z29" s="236"/>
      <c r="AA29" s="237"/>
      <c r="AB29" s="238"/>
      <c r="AC29" s="236"/>
    </row>
    <row r="30" spans="2:29" s="311" customFormat="1" ht="14.25" customHeight="1">
      <c r="B30" s="480" t="s">
        <v>500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</row>
    <row r="31" spans="2:29" s="311" customFormat="1" ht="14.25" customHeight="1">
      <c r="B31" s="480" t="s">
        <v>544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</row>
    <row r="32" spans="2:29" s="311" customFormat="1" ht="13.5">
      <c r="B32" s="480" t="s">
        <v>499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</row>
    <row r="33" spans="2:25" s="3" customFormat="1" ht="8.25" customHeight="1">
      <c r="B33" s="10"/>
      <c r="C33" s="1"/>
      <c r="D33" s="1"/>
      <c r="E33" s="232"/>
      <c r="F33" s="233"/>
      <c r="G33" s="1"/>
      <c r="H33" s="1"/>
      <c r="I33" s="1"/>
      <c r="J33" s="232"/>
      <c r="K33" s="234"/>
      <c r="L33" s="1"/>
      <c r="M33" s="1"/>
      <c r="N33" s="1"/>
      <c r="O33" s="232"/>
      <c r="P33" s="235"/>
      <c r="Q33" s="1"/>
      <c r="R33" s="1"/>
      <c r="S33" s="1"/>
      <c r="T33" s="232"/>
      <c r="U33" s="234"/>
      <c r="V33" s="1"/>
      <c r="W33" s="1"/>
      <c r="X33" s="1"/>
      <c r="Y33" s="235"/>
    </row>
    <row r="34" spans="2:24" ht="18" customHeight="1">
      <c r="B34" s="14" t="s">
        <v>364</v>
      </c>
      <c r="C34" s="15"/>
      <c r="E34" s="15"/>
      <c r="F34" s="15"/>
      <c r="J34" s="15"/>
      <c r="K34" s="15"/>
      <c r="M34" s="15"/>
      <c r="O34" s="15"/>
      <c r="P34" s="15"/>
      <c r="R34" s="16"/>
      <c r="T34" s="21"/>
      <c r="U34" s="22"/>
      <c r="W34" s="458" t="str">
        <f>'名古屋市集計表'!M30</f>
        <v>（2024年4月現在）</v>
      </c>
      <c r="X34" s="463"/>
    </row>
    <row r="35" ht="11.25" customHeight="1"/>
  </sheetData>
  <sheetProtection password="CCCF" sheet="1" selectLockedCells="1"/>
  <mergeCells count="30">
    <mergeCell ref="O4:P4"/>
    <mergeCell ref="Q4:R4"/>
    <mergeCell ref="B5:E5"/>
    <mergeCell ref="B30:AC30"/>
    <mergeCell ref="B31:AC31"/>
    <mergeCell ref="B32:AC32"/>
    <mergeCell ref="B28:D28"/>
    <mergeCell ref="G28:I28"/>
    <mergeCell ref="L28:N28"/>
    <mergeCell ref="Q28:S28"/>
    <mergeCell ref="L5:O5"/>
    <mergeCell ref="Q5:T5"/>
    <mergeCell ref="G2:L2"/>
    <mergeCell ref="E3:F3"/>
    <mergeCell ref="M3:N3"/>
    <mergeCell ref="O3:S3"/>
    <mergeCell ref="T3:U3"/>
    <mergeCell ref="C4:E4"/>
    <mergeCell ref="F4:G4"/>
    <mergeCell ref="H4:I4"/>
    <mergeCell ref="W34:X34"/>
    <mergeCell ref="E2:F2"/>
    <mergeCell ref="M2:N2"/>
    <mergeCell ref="O2:S2"/>
    <mergeCell ref="T2:U2"/>
    <mergeCell ref="V2:X2"/>
    <mergeCell ref="V3:W3"/>
    <mergeCell ref="G3:L3"/>
    <mergeCell ref="V5:X5"/>
    <mergeCell ref="G5:J5"/>
  </mergeCells>
  <conditionalFormatting sqref="F6">
    <cfRule type="expression" priority="30" dxfId="0" stopIfTrue="1">
      <formula>F6&gt;E6</formula>
    </cfRule>
  </conditionalFormatting>
  <conditionalFormatting sqref="F7">
    <cfRule type="expression" priority="29" dxfId="0" stopIfTrue="1">
      <formula>F7&gt;E7</formula>
    </cfRule>
  </conditionalFormatting>
  <conditionalFormatting sqref="F8">
    <cfRule type="expression" priority="28" dxfId="0" stopIfTrue="1">
      <formula>F8&gt;E8</formula>
    </cfRule>
  </conditionalFormatting>
  <conditionalFormatting sqref="F9">
    <cfRule type="expression" priority="27" dxfId="0" stopIfTrue="1">
      <formula>F9&gt;E9</formula>
    </cfRule>
  </conditionalFormatting>
  <conditionalFormatting sqref="F10">
    <cfRule type="expression" priority="26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F25">
    <cfRule type="expression" priority="10" dxfId="0" stopIfTrue="1">
      <formula>F25&gt;E25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H25:I25 H22:I23 J15:J23 C33:Y33 O10:P26 J25:J26 M10:M26 N6:N26 R13:R26 S6:S26 T13:T26 C29:Y29 B29:B33"/>
    <dataValidation errorStyle="warning" type="custom" allowBlank="1" showInputMessage="1" showErrorMessage="1" errorTitle="折込数オーバー" error="入力した折込数が満数を超えている、または50枚単位ではありません。" sqref="F6:F25 P6:P9 U6:U10">
      <formula1>AND(F6&lt;=E6,MOD(F6,50)=0)</formula1>
    </dataValidation>
    <dataValidation type="whole" operator="lessThanOrEqual" allowBlank="1" showInputMessage="1" showErrorMessage="1" sqref="Q6:Q26">
      <formula1>O6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5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94</v>
      </c>
      <c r="D4" s="468"/>
      <c r="E4" s="468"/>
      <c r="F4" s="469" t="s">
        <v>8</v>
      </c>
      <c r="G4" s="469"/>
      <c r="H4" s="470">
        <f>SUM(E29+J29+O29+T29)</f>
        <v>31200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SUM(F29+K29+P29+U29)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35" t="s">
        <v>13</v>
      </c>
      <c r="G5" s="462" t="s">
        <v>16</v>
      </c>
      <c r="H5" s="462"/>
      <c r="I5" s="462"/>
      <c r="J5" s="464"/>
      <c r="K5" s="18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26"/>
      <c r="C6" s="184" t="s">
        <v>95</v>
      </c>
      <c r="D6" s="191" t="s">
        <v>522</v>
      </c>
      <c r="E6" s="175">
        <v>1450</v>
      </c>
      <c r="F6" s="227"/>
      <c r="G6" s="16"/>
      <c r="H6" s="274"/>
      <c r="I6" s="275"/>
      <c r="J6" s="201"/>
      <c r="K6" s="202"/>
      <c r="L6" s="26"/>
      <c r="M6" s="184" t="s">
        <v>43</v>
      </c>
      <c r="N6" s="230"/>
      <c r="O6" s="175">
        <v>650</v>
      </c>
      <c r="P6" s="227"/>
      <c r="Q6" s="271"/>
      <c r="R6" s="134" t="s">
        <v>106</v>
      </c>
      <c r="S6" s="230"/>
      <c r="T6" s="175">
        <v>400</v>
      </c>
      <c r="U6" s="227"/>
      <c r="V6" s="150"/>
      <c r="W6" s="10" t="s">
        <v>342</v>
      </c>
      <c r="X6" s="151"/>
    </row>
    <row r="7" spans="2:24" ht="20.25" customHeight="1">
      <c r="B7" s="30"/>
      <c r="C7" s="134" t="s">
        <v>96</v>
      </c>
      <c r="D7" s="191" t="s">
        <v>522</v>
      </c>
      <c r="E7" s="135">
        <v>1350</v>
      </c>
      <c r="F7" s="46"/>
      <c r="G7" s="30"/>
      <c r="H7" s="134"/>
      <c r="I7" s="191"/>
      <c r="J7" s="132"/>
      <c r="K7" s="33"/>
      <c r="L7" s="30"/>
      <c r="M7" s="134" t="s">
        <v>110</v>
      </c>
      <c r="N7" s="90"/>
      <c r="O7" s="135">
        <v>700</v>
      </c>
      <c r="P7" s="46"/>
      <c r="Q7" s="98"/>
      <c r="R7" s="134" t="s">
        <v>112</v>
      </c>
      <c r="S7" s="90"/>
      <c r="T7" s="132">
        <v>800</v>
      </c>
      <c r="U7" s="46"/>
      <c r="V7" s="150"/>
      <c r="W7" s="155" t="s">
        <v>567</v>
      </c>
      <c r="X7" s="151"/>
    </row>
    <row r="8" spans="2:24" ht="20.25" customHeight="1">
      <c r="B8" s="30"/>
      <c r="C8" s="134" t="s">
        <v>97</v>
      </c>
      <c r="D8" s="191" t="s">
        <v>522</v>
      </c>
      <c r="E8" s="135">
        <v>1450</v>
      </c>
      <c r="F8" s="46"/>
      <c r="G8" s="31"/>
      <c r="H8" s="134"/>
      <c r="I8" s="162"/>
      <c r="J8" s="132"/>
      <c r="K8" s="36"/>
      <c r="L8" s="30"/>
      <c r="M8" s="134" t="s">
        <v>111</v>
      </c>
      <c r="N8" s="90"/>
      <c r="O8" s="132">
        <v>700</v>
      </c>
      <c r="P8" s="46"/>
      <c r="Q8" s="98"/>
      <c r="R8" s="134" t="s">
        <v>113</v>
      </c>
      <c r="S8" s="90"/>
      <c r="T8" s="132">
        <v>600</v>
      </c>
      <c r="U8" s="46"/>
      <c r="V8" s="150"/>
      <c r="W8" s="155" t="s">
        <v>528</v>
      </c>
      <c r="X8" s="151"/>
    </row>
    <row r="9" spans="2:24" ht="20.25" customHeight="1">
      <c r="B9" s="30"/>
      <c r="C9" s="134" t="s">
        <v>98</v>
      </c>
      <c r="D9" s="191" t="s">
        <v>522</v>
      </c>
      <c r="E9" s="135">
        <v>1800</v>
      </c>
      <c r="F9" s="46"/>
      <c r="G9" s="31"/>
      <c r="H9" s="134"/>
      <c r="I9" s="162"/>
      <c r="J9" s="135"/>
      <c r="K9" s="36"/>
      <c r="L9" s="30"/>
      <c r="M9" s="134"/>
      <c r="N9" s="90"/>
      <c r="O9" s="132"/>
      <c r="P9" s="49"/>
      <c r="Q9" s="98"/>
      <c r="R9" s="134" t="s">
        <v>108</v>
      </c>
      <c r="S9" s="90"/>
      <c r="T9" s="132">
        <v>150</v>
      </c>
      <c r="U9" s="46"/>
      <c r="V9" s="150"/>
      <c r="W9" s="155" t="s">
        <v>529</v>
      </c>
      <c r="X9" s="151"/>
    </row>
    <row r="10" spans="2:24" ht="20.25" customHeight="1">
      <c r="B10" s="30"/>
      <c r="C10" s="134" t="s">
        <v>99</v>
      </c>
      <c r="D10" s="191" t="s">
        <v>330</v>
      </c>
      <c r="E10" s="135">
        <v>1150</v>
      </c>
      <c r="F10" s="46"/>
      <c r="G10" s="31"/>
      <c r="H10" s="134"/>
      <c r="I10" s="162"/>
      <c r="J10" s="135"/>
      <c r="K10" s="36"/>
      <c r="L10" s="30"/>
      <c r="M10" s="88"/>
      <c r="N10" s="90"/>
      <c r="O10" s="89"/>
      <c r="P10" s="97"/>
      <c r="Q10" s="98"/>
      <c r="R10" s="134"/>
      <c r="S10" s="90"/>
      <c r="T10" s="132"/>
      <c r="U10" s="33"/>
      <c r="V10" s="150"/>
      <c r="W10" s="155" t="s">
        <v>514</v>
      </c>
      <c r="X10" s="151"/>
    </row>
    <row r="11" spans="2:24" ht="20.25" customHeight="1">
      <c r="B11" s="30"/>
      <c r="C11" s="134" t="s">
        <v>100</v>
      </c>
      <c r="D11" s="191" t="s">
        <v>522</v>
      </c>
      <c r="E11" s="135">
        <v>2050</v>
      </c>
      <c r="F11" s="46"/>
      <c r="G11" s="30"/>
      <c r="H11" s="134"/>
      <c r="I11" s="191"/>
      <c r="J11" s="135"/>
      <c r="K11" s="36"/>
      <c r="L11" s="30"/>
      <c r="M11" s="88"/>
      <c r="N11" s="90"/>
      <c r="O11" s="89"/>
      <c r="P11" s="97"/>
      <c r="Q11" s="98"/>
      <c r="R11" s="134"/>
      <c r="S11" s="90"/>
      <c r="T11" s="132"/>
      <c r="U11" s="33"/>
      <c r="V11" s="150"/>
      <c r="W11" s="155" t="s">
        <v>440</v>
      </c>
      <c r="X11" s="151"/>
    </row>
    <row r="12" spans="2:24" ht="20.25" customHeight="1">
      <c r="B12" s="30"/>
      <c r="C12" s="134" t="s">
        <v>101</v>
      </c>
      <c r="D12" s="191" t="s">
        <v>522</v>
      </c>
      <c r="E12" s="135">
        <v>2250</v>
      </c>
      <c r="F12" s="46"/>
      <c r="G12" s="30"/>
      <c r="H12" s="134"/>
      <c r="I12" s="191"/>
      <c r="J12" s="135"/>
      <c r="K12" s="36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55"/>
      <c r="X12" s="151"/>
    </row>
    <row r="13" spans="2:24" ht="20.25" customHeight="1">
      <c r="B13" s="30"/>
      <c r="C13" s="134" t="s">
        <v>102</v>
      </c>
      <c r="D13" s="191" t="s">
        <v>522</v>
      </c>
      <c r="E13" s="135">
        <v>1950</v>
      </c>
      <c r="F13" s="46"/>
      <c r="G13" s="31"/>
      <c r="H13" s="134"/>
      <c r="I13" s="162"/>
      <c r="J13" s="132"/>
      <c r="K13" s="36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55"/>
      <c r="X13" s="151"/>
    </row>
    <row r="14" spans="2:24" ht="20.25" customHeight="1">
      <c r="B14" s="30"/>
      <c r="C14" s="134" t="s">
        <v>103</v>
      </c>
      <c r="D14" s="191" t="s">
        <v>522</v>
      </c>
      <c r="E14" s="135">
        <v>1500</v>
      </c>
      <c r="F14" s="46"/>
      <c r="G14" s="31"/>
      <c r="H14" s="134"/>
      <c r="I14" s="162"/>
      <c r="J14" s="273"/>
      <c r="K14" s="36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5"/>
      <c r="X14" s="151"/>
    </row>
    <row r="15" spans="2:24" ht="20.25" customHeight="1">
      <c r="B15" s="30"/>
      <c r="C15" s="134" t="s">
        <v>104</v>
      </c>
      <c r="D15" s="191" t="s">
        <v>522</v>
      </c>
      <c r="E15" s="135">
        <v>1600</v>
      </c>
      <c r="F15" s="46"/>
      <c r="G15" s="31"/>
      <c r="H15" s="134"/>
      <c r="I15" s="199"/>
      <c r="J15" s="89"/>
      <c r="K15" s="36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5"/>
      <c r="X15" s="151"/>
    </row>
    <row r="16" spans="2:24" ht="20.25" customHeight="1">
      <c r="B16" s="30"/>
      <c r="C16" s="134" t="s">
        <v>105</v>
      </c>
      <c r="D16" s="191" t="s">
        <v>522</v>
      </c>
      <c r="E16" s="135">
        <v>1350</v>
      </c>
      <c r="F16" s="46"/>
      <c r="G16" s="31"/>
      <c r="H16" s="134"/>
      <c r="I16" s="199"/>
      <c r="J16" s="89"/>
      <c r="K16" s="36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5"/>
      <c r="X16" s="151"/>
    </row>
    <row r="17" spans="2:24" ht="20.25" customHeight="1">
      <c r="B17" s="157" t="s">
        <v>334</v>
      </c>
      <c r="C17" s="134" t="s">
        <v>545</v>
      </c>
      <c r="D17" s="191" t="s">
        <v>522</v>
      </c>
      <c r="E17" s="135">
        <v>1800</v>
      </c>
      <c r="F17" s="46"/>
      <c r="G17" s="31"/>
      <c r="H17" s="134"/>
      <c r="I17" s="199"/>
      <c r="J17" s="89"/>
      <c r="K17" s="36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 t="s">
        <v>547</v>
      </c>
      <c r="X17" s="151"/>
    </row>
    <row r="18" spans="2:24" ht="20.25" customHeight="1">
      <c r="B18" s="30"/>
      <c r="C18" s="134" t="s">
        <v>106</v>
      </c>
      <c r="D18" s="191" t="s">
        <v>554</v>
      </c>
      <c r="E18" s="135">
        <v>3550</v>
      </c>
      <c r="F18" s="46"/>
      <c r="G18" s="31"/>
      <c r="H18" s="134"/>
      <c r="I18" s="191"/>
      <c r="J18" s="89"/>
      <c r="K18" s="36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5"/>
      <c r="X18" s="151"/>
    </row>
    <row r="19" spans="2:24" ht="20.25" customHeight="1">
      <c r="B19" s="30"/>
      <c r="C19" s="134" t="s">
        <v>107</v>
      </c>
      <c r="D19" s="191" t="s">
        <v>330</v>
      </c>
      <c r="E19" s="135">
        <v>900</v>
      </c>
      <c r="F19" s="46"/>
      <c r="G19" s="31"/>
      <c r="H19" s="134"/>
      <c r="I19" s="191"/>
      <c r="J19" s="89"/>
      <c r="K19" s="36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5"/>
      <c r="X19" s="151"/>
    </row>
    <row r="20" spans="2:24" ht="20.25" customHeight="1">
      <c r="B20" s="30"/>
      <c r="C20" s="134" t="s">
        <v>508</v>
      </c>
      <c r="D20" s="191" t="s">
        <v>522</v>
      </c>
      <c r="E20" s="135">
        <v>1500</v>
      </c>
      <c r="F20" s="46"/>
      <c r="G20" s="31"/>
      <c r="H20" s="134"/>
      <c r="I20" s="191"/>
      <c r="J20" s="89"/>
      <c r="K20" s="36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5"/>
      <c r="X20" s="151"/>
    </row>
    <row r="21" spans="2:24" ht="20.25" customHeight="1">
      <c r="B21" s="157" t="s">
        <v>335</v>
      </c>
      <c r="C21" s="134" t="s">
        <v>109</v>
      </c>
      <c r="D21" s="191" t="s">
        <v>330</v>
      </c>
      <c r="E21" s="135">
        <v>1550</v>
      </c>
      <c r="F21" s="46"/>
      <c r="G21" s="31"/>
      <c r="H21" s="134"/>
      <c r="I21" s="199"/>
      <c r="J21" s="89"/>
      <c r="K21" s="36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 t="s">
        <v>589</v>
      </c>
      <c r="X21" s="151"/>
    </row>
    <row r="22" spans="2:24" ht="20.25" customHeight="1">
      <c r="B22" s="157"/>
      <c r="C22" s="134"/>
      <c r="D22" s="191"/>
      <c r="E22" s="135"/>
      <c r="F22" s="49"/>
      <c r="G22" s="31"/>
      <c r="H22" s="88"/>
      <c r="I22" s="199"/>
      <c r="J22" s="89"/>
      <c r="K22" s="36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5"/>
      <c r="X22" s="151"/>
    </row>
    <row r="23" spans="2:24" ht="20.25" customHeight="1">
      <c r="B23" s="157"/>
      <c r="C23" s="134"/>
      <c r="D23" s="191"/>
      <c r="E23" s="135"/>
      <c r="F23" s="49"/>
      <c r="G23" s="31"/>
      <c r="H23" s="134"/>
      <c r="I23" s="199"/>
      <c r="J23" s="89"/>
      <c r="K23" s="36"/>
      <c r="L23" s="30"/>
      <c r="M23" s="88"/>
      <c r="N23" s="90"/>
      <c r="O23" s="89"/>
      <c r="P23" s="97"/>
      <c r="Q23" s="98"/>
      <c r="R23" s="88"/>
      <c r="S23" s="90"/>
      <c r="T23" s="89"/>
      <c r="U23" s="33"/>
      <c r="V23" s="150"/>
      <c r="W23" s="15"/>
      <c r="X23" s="151"/>
    </row>
    <row r="24" spans="2:24" ht="20.25" customHeight="1">
      <c r="B24" s="157"/>
      <c r="C24" s="134"/>
      <c r="D24" s="191"/>
      <c r="E24" s="135"/>
      <c r="F24" s="33"/>
      <c r="G24" s="31"/>
      <c r="H24" s="134"/>
      <c r="I24" s="199"/>
      <c r="J24" s="89"/>
      <c r="K24" s="36"/>
      <c r="L24" s="30"/>
      <c r="M24" s="88"/>
      <c r="N24" s="90"/>
      <c r="O24" s="89"/>
      <c r="P24" s="97"/>
      <c r="Q24" s="98"/>
      <c r="R24" s="88"/>
      <c r="S24" s="90"/>
      <c r="T24" s="89"/>
      <c r="U24" s="33"/>
      <c r="V24" s="150"/>
      <c r="W24" s="15"/>
      <c r="X24" s="151"/>
    </row>
    <row r="25" spans="2:24" ht="20.25" customHeight="1">
      <c r="B25" s="157"/>
      <c r="C25" s="134"/>
      <c r="D25" s="191"/>
      <c r="E25" s="135"/>
      <c r="F25" s="33"/>
      <c r="G25" s="31"/>
      <c r="H25" s="149"/>
      <c r="I25" s="199"/>
      <c r="J25" s="89"/>
      <c r="K25" s="36"/>
      <c r="L25" s="30"/>
      <c r="M25" s="88"/>
      <c r="N25" s="90"/>
      <c r="O25" s="89"/>
      <c r="P25" s="97"/>
      <c r="Q25" s="98"/>
      <c r="R25" s="88"/>
      <c r="S25" s="90"/>
      <c r="T25" s="89"/>
      <c r="U25" s="33"/>
      <c r="V25" s="150"/>
      <c r="W25" s="15"/>
      <c r="X25" s="151"/>
    </row>
    <row r="26" spans="2:24" ht="20.25" customHeight="1">
      <c r="B26" s="157"/>
      <c r="C26" s="134"/>
      <c r="D26" s="191"/>
      <c r="E26" s="135"/>
      <c r="F26" s="33"/>
      <c r="G26" s="31"/>
      <c r="H26" s="149"/>
      <c r="I26" s="199"/>
      <c r="J26" s="89"/>
      <c r="K26" s="36"/>
      <c r="L26" s="30"/>
      <c r="M26" s="88"/>
      <c r="N26" s="90"/>
      <c r="O26" s="89"/>
      <c r="P26" s="97"/>
      <c r="Q26" s="98"/>
      <c r="R26" s="88"/>
      <c r="S26" s="90"/>
      <c r="T26" s="89"/>
      <c r="U26" s="33"/>
      <c r="V26" s="150"/>
      <c r="W26" s="15"/>
      <c r="X26" s="151"/>
    </row>
    <row r="27" spans="2:24" ht="20.25" customHeight="1">
      <c r="B27" s="157"/>
      <c r="C27" s="134"/>
      <c r="D27" s="191"/>
      <c r="E27" s="135"/>
      <c r="F27" s="33"/>
      <c r="G27" s="31"/>
      <c r="H27" s="149"/>
      <c r="I27" s="199"/>
      <c r="J27" s="89"/>
      <c r="K27" s="36"/>
      <c r="L27" s="30"/>
      <c r="M27" s="88"/>
      <c r="N27" s="90"/>
      <c r="O27" s="89"/>
      <c r="P27" s="97"/>
      <c r="Q27" s="98"/>
      <c r="R27" s="88"/>
      <c r="S27" s="90"/>
      <c r="T27" s="89"/>
      <c r="U27" s="33"/>
      <c r="V27" s="150"/>
      <c r="W27" s="10"/>
      <c r="X27" s="151"/>
    </row>
    <row r="28" spans="2:24" ht="20.25" customHeight="1">
      <c r="B28" s="25"/>
      <c r="C28" s="29"/>
      <c r="D28" s="9"/>
      <c r="E28" s="34"/>
      <c r="F28" s="28"/>
      <c r="G28" s="19"/>
      <c r="H28" s="9"/>
      <c r="I28" s="9"/>
      <c r="J28" s="34"/>
      <c r="K28" s="24"/>
      <c r="L28" s="25"/>
      <c r="M28" s="9"/>
      <c r="N28" s="9"/>
      <c r="O28" s="38"/>
      <c r="P28" s="28"/>
      <c r="Q28" s="19"/>
      <c r="R28" s="9"/>
      <c r="S28" s="9"/>
      <c r="T28" s="38"/>
      <c r="U28" s="28"/>
      <c r="V28" s="150"/>
      <c r="W28" s="15"/>
      <c r="X28" s="151"/>
    </row>
    <row r="29" spans="2:24" ht="20.25" customHeight="1">
      <c r="B29" s="476" t="s">
        <v>1</v>
      </c>
      <c r="C29" s="497"/>
      <c r="D29" s="497"/>
      <c r="E29" s="34">
        <f>SUM(E6:E28)</f>
        <v>27200</v>
      </c>
      <c r="F29" s="28">
        <f>SUM(F6:F28)</f>
        <v>0</v>
      </c>
      <c r="G29" s="497" t="s">
        <v>1</v>
      </c>
      <c r="H29" s="497"/>
      <c r="I29" s="497"/>
      <c r="J29" s="34">
        <f>SUM(J6:J28)</f>
        <v>0</v>
      </c>
      <c r="K29" s="24">
        <f>SUM(K6:K28)</f>
        <v>0</v>
      </c>
      <c r="L29" s="476" t="s">
        <v>1</v>
      </c>
      <c r="M29" s="497"/>
      <c r="N29" s="497"/>
      <c r="O29" s="34">
        <f>SUM(O6:O28)</f>
        <v>2050</v>
      </c>
      <c r="P29" s="28">
        <f>SUM(P6:P28)</f>
        <v>0</v>
      </c>
      <c r="Q29" s="497" t="s">
        <v>1</v>
      </c>
      <c r="R29" s="497"/>
      <c r="S29" s="497"/>
      <c r="T29" s="34">
        <f>SUM(T6:T28)</f>
        <v>1950</v>
      </c>
      <c r="U29" s="28">
        <f>SUM(U6:U28)</f>
        <v>0</v>
      </c>
      <c r="V29" s="152"/>
      <c r="W29" s="153"/>
      <c r="X29" s="154"/>
    </row>
    <row r="30" spans="2:29" s="3" customFormat="1" ht="13.5" customHeight="1">
      <c r="B30" s="10" t="s">
        <v>498</v>
      </c>
      <c r="C30" s="8"/>
      <c r="D30" s="1"/>
      <c r="E30" s="232"/>
      <c r="F30" s="233"/>
      <c r="G30" s="1"/>
      <c r="H30" s="1"/>
      <c r="I30" s="1"/>
      <c r="J30" s="232"/>
      <c r="K30" s="234"/>
      <c r="L30" s="1"/>
      <c r="M30" s="1"/>
      <c r="N30" s="1"/>
      <c r="O30" s="232"/>
      <c r="P30" s="235"/>
      <c r="Q30" s="1"/>
      <c r="R30" s="1"/>
      <c r="S30" s="1"/>
      <c r="T30" s="232"/>
      <c r="U30" s="234"/>
      <c r="V30" s="1"/>
      <c r="W30" s="1"/>
      <c r="X30" s="1"/>
      <c r="Y30" s="235"/>
      <c r="Z30" s="236"/>
      <c r="AA30" s="237"/>
      <c r="AB30" s="238"/>
      <c r="AC30" s="236"/>
    </row>
    <row r="31" spans="2:29" s="311" customFormat="1" ht="14.25" customHeight="1">
      <c r="B31" s="480" t="s">
        <v>500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</row>
    <row r="32" spans="2:29" s="311" customFormat="1" ht="14.25" customHeight="1">
      <c r="B32" s="480" t="s">
        <v>544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</row>
    <row r="33" spans="2:29" s="311" customFormat="1" ht="13.5">
      <c r="B33" s="480" t="s">
        <v>499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</row>
    <row r="34" spans="2:25" s="3" customFormat="1" ht="8.25" customHeight="1">
      <c r="B34" s="10"/>
      <c r="C34" s="1"/>
      <c r="D34" s="1"/>
      <c r="E34" s="232"/>
      <c r="F34" s="233"/>
      <c r="G34" s="1"/>
      <c r="H34" s="1"/>
      <c r="I34" s="1"/>
      <c r="J34" s="232"/>
      <c r="K34" s="234"/>
      <c r="L34" s="1"/>
      <c r="M34" s="1"/>
      <c r="N34" s="1"/>
      <c r="O34" s="232"/>
      <c r="P34" s="235"/>
      <c r="Q34" s="1"/>
      <c r="R34" s="1"/>
      <c r="S34" s="1"/>
      <c r="T34" s="232"/>
      <c r="U34" s="234"/>
      <c r="V34" s="1"/>
      <c r="W34" s="1"/>
      <c r="X34" s="1"/>
      <c r="Y34" s="235"/>
    </row>
    <row r="35" spans="2:24" ht="18" customHeight="1">
      <c r="B35" s="14" t="s">
        <v>364</v>
      </c>
      <c r="C35" s="15"/>
      <c r="E35" s="15"/>
      <c r="F35" s="15"/>
      <c r="J35" s="15"/>
      <c r="K35" s="15"/>
      <c r="M35" s="15"/>
      <c r="O35" s="15"/>
      <c r="P35" s="15"/>
      <c r="R35" s="16"/>
      <c r="T35" s="21"/>
      <c r="U35" s="22"/>
      <c r="W35" s="458" t="str">
        <f>'名古屋市集計表'!M30</f>
        <v>（2024年4月現在）</v>
      </c>
      <c r="X35" s="463"/>
    </row>
    <row r="36" ht="11.25" customHeight="1"/>
  </sheetData>
  <sheetProtection password="CCCF" sheet="1" selectLockedCells="1"/>
  <mergeCells count="30">
    <mergeCell ref="Q4:R4"/>
    <mergeCell ref="V5:X5"/>
    <mergeCell ref="B29:D29"/>
    <mergeCell ref="G29:I29"/>
    <mergeCell ref="C4:E4"/>
    <mergeCell ref="F4:G4"/>
    <mergeCell ref="Q5:T5"/>
    <mergeCell ref="V2:X2"/>
    <mergeCell ref="V3:W3"/>
    <mergeCell ref="O2:S2"/>
    <mergeCell ref="O3:S3"/>
    <mergeCell ref="T2:U2"/>
    <mergeCell ref="G2:L2"/>
    <mergeCell ref="T3:U3"/>
    <mergeCell ref="E2:F2"/>
    <mergeCell ref="E3:F3"/>
    <mergeCell ref="M2:N2"/>
    <mergeCell ref="M3:N3"/>
    <mergeCell ref="O4:P4"/>
    <mergeCell ref="G3:L3"/>
    <mergeCell ref="W35:X35"/>
    <mergeCell ref="H4:I4"/>
    <mergeCell ref="L29:N29"/>
    <mergeCell ref="Q29:S29"/>
    <mergeCell ref="B5:E5"/>
    <mergeCell ref="G5:J5"/>
    <mergeCell ref="L5:O5"/>
    <mergeCell ref="B31:AC31"/>
    <mergeCell ref="B32:AC32"/>
    <mergeCell ref="B33:AC33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0">
    <cfRule type="expression" priority="14" dxfId="0" stopIfTrue="1">
      <formula>F20&gt;E20</formula>
    </cfRule>
  </conditionalFormatting>
  <conditionalFormatting sqref="F21">
    <cfRule type="expression" priority="13" dxfId="0" stopIfTrue="1">
      <formula>F21&gt;E21</formula>
    </cfRule>
  </conditionalFormatting>
  <conditionalFormatting sqref="F22">
    <cfRule type="expression" priority="12" dxfId="0" stopIfTrue="1">
      <formula>F22&gt;E22</formula>
    </cfRule>
  </conditionalFormatting>
  <conditionalFormatting sqref="F23">
    <cfRule type="expression" priority="11" dxfId="0" stopIfTrue="1">
      <formula>F23&gt;E23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20">
    <cfRule type="expression" priority="2" dxfId="0" stopIfTrue="1">
      <formula>F20&gt;E20</formula>
    </cfRule>
  </conditionalFormatting>
  <conditionalFormatting sqref="F21">
    <cfRule type="expression" priority="1" dxfId="0" stopIfTrue="1">
      <formula>F21&gt;E21</formula>
    </cfRule>
  </conditionalFormatting>
  <dataValidations count="4">
    <dataValidation operator="lessThanOrEqual" allowBlank="1" showInputMessage="1" showErrorMessage="1" sqref="T13:T27 S6:S27 R13:R27 H25:H27 N6:N27 M10:M27 J15:J27 I21:I27 H22 I15:I17 O10:P27 C34:Y34 C30:Y30 B30:B34"/>
    <dataValidation type="whole" operator="lessThanOrEqual" allowBlank="1" showInputMessage="1" showErrorMessage="1" sqref="Q6:Q27">
      <formula1>O6</formula1>
    </dataValidation>
    <dataValidation type="custom" allowBlank="1" showInputMessage="1" showErrorMessage="1" sqref="F24">
      <formula1>AND(F24&lt;=E24,MOD(F24,50)=0)</formula1>
    </dataValidation>
    <dataValidation errorStyle="warning" type="custom" allowBlank="1" showInputMessage="1" showErrorMessage="1" errorTitle="折込数オーバー" error="入力した折込数が満数を超えています。" sqref="P6:P9 U6:U9 F6:F23">
      <formula1>AND(P6&lt;=O6,MOD(P6,50)=0)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29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4">
        <f>SUM(O4)</f>
        <v>0</v>
      </c>
      <c r="W3" s="495"/>
      <c r="X3" s="39" t="s">
        <v>0</v>
      </c>
    </row>
    <row r="4" spans="2:46" ht="30" customHeight="1">
      <c r="B4" s="15" t="s">
        <v>18</v>
      </c>
      <c r="C4" s="468" t="s">
        <v>115</v>
      </c>
      <c r="D4" s="468"/>
      <c r="E4" s="468"/>
      <c r="F4" s="469" t="s">
        <v>8</v>
      </c>
      <c r="G4" s="469"/>
      <c r="H4" s="470">
        <f>SUM(E23+J23+O23+T23)</f>
        <v>31600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SUM(F23+K23+P23+U23)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35" t="s">
        <v>13</v>
      </c>
      <c r="G5" s="462" t="s">
        <v>16</v>
      </c>
      <c r="H5" s="462"/>
      <c r="I5" s="462"/>
      <c r="J5" s="464"/>
      <c r="K5" s="18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26"/>
      <c r="C6" s="134" t="s">
        <v>116</v>
      </c>
      <c r="D6" s="191" t="s">
        <v>522</v>
      </c>
      <c r="E6" s="175">
        <v>1300</v>
      </c>
      <c r="F6" s="227"/>
      <c r="G6" s="16"/>
      <c r="H6" s="134"/>
      <c r="I6" s="226"/>
      <c r="J6" s="135"/>
      <c r="K6" s="133"/>
      <c r="L6" s="26"/>
      <c r="M6" s="252" t="s">
        <v>127</v>
      </c>
      <c r="N6" s="230"/>
      <c r="O6" s="175">
        <v>1250</v>
      </c>
      <c r="P6" s="227"/>
      <c r="Q6" s="271"/>
      <c r="R6" s="184" t="s">
        <v>441</v>
      </c>
      <c r="S6" s="230"/>
      <c r="T6" s="175">
        <v>500</v>
      </c>
      <c r="U6" s="227"/>
      <c r="V6" s="150"/>
      <c r="W6" s="10" t="s">
        <v>343</v>
      </c>
      <c r="X6" s="151"/>
    </row>
    <row r="7" spans="2:24" ht="20.25" customHeight="1">
      <c r="B7" s="30"/>
      <c r="C7" s="134" t="s">
        <v>117</v>
      </c>
      <c r="D7" s="191" t="s">
        <v>550</v>
      </c>
      <c r="E7" s="135">
        <v>2350</v>
      </c>
      <c r="F7" s="46"/>
      <c r="G7" s="31"/>
      <c r="H7" s="134"/>
      <c r="I7" s="226"/>
      <c r="J7" s="135"/>
      <c r="K7" s="36"/>
      <c r="L7" s="30"/>
      <c r="M7" s="134" t="s">
        <v>128</v>
      </c>
      <c r="N7" s="90"/>
      <c r="O7" s="132">
        <v>2100</v>
      </c>
      <c r="P7" s="46"/>
      <c r="Q7" s="98"/>
      <c r="R7" s="134" t="s">
        <v>117</v>
      </c>
      <c r="S7" s="90"/>
      <c r="T7" s="132">
        <v>450</v>
      </c>
      <c r="U7" s="46"/>
      <c r="V7" s="150"/>
      <c r="W7" s="155" t="s">
        <v>568</v>
      </c>
      <c r="X7" s="151"/>
    </row>
    <row r="8" spans="2:24" ht="20.25" customHeight="1">
      <c r="B8" s="30"/>
      <c r="C8" s="134" t="s">
        <v>118</v>
      </c>
      <c r="D8" s="191" t="s">
        <v>550</v>
      </c>
      <c r="E8" s="135">
        <v>1650</v>
      </c>
      <c r="F8" s="46"/>
      <c r="G8" s="31"/>
      <c r="H8" s="134"/>
      <c r="I8" s="226"/>
      <c r="J8" s="132"/>
      <c r="K8" s="36"/>
      <c r="L8" s="30"/>
      <c r="M8" s="134" t="s">
        <v>129</v>
      </c>
      <c r="N8" s="90"/>
      <c r="O8" s="132">
        <v>250</v>
      </c>
      <c r="P8" s="46"/>
      <c r="Q8" s="98"/>
      <c r="R8" s="134" t="s">
        <v>122</v>
      </c>
      <c r="S8" s="90"/>
      <c r="T8" s="132">
        <v>250</v>
      </c>
      <c r="U8" s="46"/>
      <c r="V8" s="150"/>
      <c r="W8" s="155" t="s">
        <v>569</v>
      </c>
      <c r="X8" s="151"/>
    </row>
    <row r="9" spans="2:24" ht="20.25" customHeight="1">
      <c r="B9" s="30"/>
      <c r="C9" s="134" t="s">
        <v>119</v>
      </c>
      <c r="D9" s="191" t="s">
        <v>550</v>
      </c>
      <c r="E9" s="135">
        <v>2400</v>
      </c>
      <c r="F9" s="46"/>
      <c r="G9" s="31"/>
      <c r="H9" s="134"/>
      <c r="I9" s="276"/>
      <c r="J9" s="132"/>
      <c r="K9" s="36"/>
      <c r="L9" s="30"/>
      <c r="M9" s="134" t="s">
        <v>120</v>
      </c>
      <c r="N9" s="90"/>
      <c r="O9" s="132">
        <v>1600</v>
      </c>
      <c r="P9" s="46"/>
      <c r="Q9" s="98"/>
      <c r="R9" s="134" t="s">
        <v>442</v>
      </c>
      <c r="S9" s="90"/>
      <c r="T9" s="132">
        <v>450</v>
      </c>
      <c r="U9" s="46"/>
      <c r="V9" s="150"/>
      <c r="W9" s="155" t="s">
        <v>570</v>
      </c>
      <c r="X9" s="151"/>
    </row>
    <row r="10" spans="2:24" ht="20.25" customHeight="1">
      <c r="B10" s="30"/>
      <c r="C10" s="134" t="s">
        <v>120</v>
      </c>
      <c r="D10" s="191" t="s">
        <v>550</v>
      </c>
      <c r="E10" s="135">
        <v>3100</v>
      </c>
      <c r="F10" s="46"/>
      <c r="G10" s="31"/>
      <c r="H10" s="134"/>
      <c r="I10" s="276"/>
      <c r="J10" s="132"/>
      <c r="K10" s="36"/>
      <c r="L10" s="30"/>
      <c r="M10" s="88"/>
      <c r="N10" s="90"/>
      <c r="O10" s="89"/>
      <c r="P10" s="33"/>
      <c r="Q10" s="98"/>
      <c r="R10" s="134" t="s">
        <v>130</v>
      </c>
      <c r="S10" s="90"/>
      <c r="T10" s="132">
        <v>450</v>
      </c>
      <c r="U10" s="46"/>
      <c r="V10" s="150"/>
      <c r="W10" s="155" t="s">
        <v>375</v>
      </c>
      <c r="X10" s="151"/>
    </row>
    <row r="11" spans="2:24" ht="20.25" customHeight="1">
      <c r="B11" s="30"/>
      <c r="C11" s="134" t="s">
        <v>121</v>
      </c>
      <c r="D11" s="191" t="s">
        <v>550</v>
      </c>
      <c r="E11" s="135">
        <v>2350</v>
      </c>
      <c r="F11" s="46"/>
      <c r="G11" s="31"/>
      <c r="H11" s="134"/>
      <c r="I11" s="276"/>
      <c r="J11" s="132"/>
      <c r="K11" s="36"/>
      <c r="L11" s="30"/>
      <c r="M11" s="88"/>
      <c r="N11" s="90"/>
      <c r="O11" s="89"/>
      <c r="P11" s="97"/>
      <c r="Q11" s="98"/>
      <c r="R11" s="134"/>
      <c r="S11" s="90"/>
      <c r="T11" s="132"/>
      <c r="U11" s="33"/>
      <c r="V11" s="150"/>
      <c r="W11" s="155"/>
      <c r="X11" s="151"/>
    </row>
    <row r="12" spans="2:24" ht="20.25" customHeight="1">
      <c r="B12" s="30"/>
      <c r="C12" s="134" t="s">
        <v>122</v>
      </c>
      <c r="D12" s="191" t="s">
        <v>550</v>
      </c>
      <c r="E12" s="135">
        <v>3100</v>
      </c>
      <c r="F12" s="46"/>
      <c r="G12" s="31"/>
      <c r="H12" s="134"/>
      <c r="I12" s="276"/>
      <c r="J12" s="132"/>
      <c r="K12" s="36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5"/>
      <c r="X12" s="151"/>
    </row>
    <row r="13" spans="2:24" ht="20.25" customHeight="1">
      <c r="B13" s="30"/>
      <c r="C13" s="134" t="s">
        <v>123</v>
      </c>
      <c r="D13" s="191" t="s">
        <v>550</v>
      </c>
      <c r="E13" s="135">
        <v>2100</v>
      </c>
      <c r="F13" s="46"/>
      <c r="G13" s="31"/>
      <c r="H13" s="134"/>
      <c r="I13" s="276"/>
      <c r="J13" s="132"/>
      <c r="K13" s="36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5"/>
      <c r="X13" s="151"/>
    </row>
    <row r="14" spans="2:24" ht="20.25" customHeight="1">
      <c r="B14" s="30"/>
      <c r="C14" s="134" t="s">
        <v>124</v>
      </c>
      <c r="D14" s="191" t="s">
        <v>550</v>
      </c>
      <c r="E14" s="135">
        <v>1850</v>
      </c>
      <c r="F14" s="46"/>
      <c r="G14" s="31"/>
      <c r="H14" s="134"/>
      <c r="I14" s="276"/>
      <c r="J14" s="273"/>
      <c r="K14" s="36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5"/>
      <c r="X14" s="151"/>
    </row>
    <row r="15" spans="2:24" ht="20.25" customHeight="1">
      <c r="B15" s="30"/>
      <c r="C15" s="134" t="s">
        <v>125</v>
      </c>
      <c r="D15" s="191" t="s">
        <v>550</v>
      </c>
      <c r="E15" s="135">
        <v>1100</v>
      </c>
      <c r="F15" s="46"/>
      <c r="G15" s="31"/>
      <c r="H15" s="134"/>
      <c r="I15" s="276"/>
      <c r="J15" s="89"/>
      <c r="K15" s="36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5"/>
      <c r="X15" s="151"/>
    </row>
    <row r="16" spans="2:24" ht="20.25" customHeight="1">
      <c r="B16" s="30"/>
      <c r="C16" s="134" t="s">
        <v>126</v>
      </c>
      <c r="D16" s="191" t="s">
        <v>550</v>
      </c>
      <c r="E16" s="135">
        <v>3000</v>
      </c>
      <c r="F16" s="46"/>
      <c r="G16" s="31"/>
      <c r="H16" s="134"/>
      <c r="I16" s="276"/>
      <c r="J16" s="89"/>
      <c r="K16" s="36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5"/>
      <c r="X16" s="151"/>
    </row>
    <row r="17" spans="2:24" ht="20.25" customHeight="1">
      <c r="B17" s="30"/>
      <c r="C17" s="134"/>
      <c r="D17" s="191"/>
      <c r="E17" s="135"/>
      <c r="F17" s="49"/>
      <c r="G17" s="31"/>
      <c r="H17" s="134"/>
      <c r="I17" s="276"/>
      <c r="J17" s="89"/>
      <c r="K17" s="36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5"/>
      <c r="X17" s="151"/>
    </row>
    <row r="18" spans="2:24" ht="20.25" customHeight="1">
      <c r="B18" s="30"/>
      <c r="C18" s="134"/>
      <c r="D18" s="191"/>
      <c r="E18" s="135"/>
      <c r="F18" s="49"/>
      <c r="G18" s="31"/>
      <c r="H18" s="134"/>
      <c r="I18" s="276"/>
      <c r="J18" s="89"/>
      <c r="K18" s="36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5"/>
      <c r="X18" s="151"/>
    </row>
    <row r="19" spans="2:24" ht="20.25" customHeight="1">
      <c r="B19" s="30"/>
      <c r="C19" s="134"/>
      <c r="D19" s="191"/>
      <c r="E19" s="135"/>
      <c r="F19" s="49"/>
      <c r="G19" s="31"/>
      <c r="H19" s="134"/>
      <c r="I19" s="276"/>
      <c r="J19" s="89"/>
      <c r="K19" s="36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5"/>
      <c r="X19" s="151"/>
    </row>
    <row r="20" spans="2:24" ht="20.25" customHeight="1">
      <c r="B20" s="30"/>
      <c r="C20" s="134"/>
      <c r="D20" s="191"/>
      <c r="E20" s="135"/>
      <c r="F20" s="33"/>
      <c r="G20" s="31"/>
      <c r="H20" s="134"/>
      <c r="I20" s="276"/>
      <c r="J20" s="89"/>
      <c r="K20" s="36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5"/>
      <c r="X20" s="151"/>
    </row>
    <row r="21" spans="2:24" ht="20.25" customHeight="1">
      <c r="B21" s="30"/>
      <c r="C21" s="134"/>
      <c r="D21" s="191"/>
      <c r="E21" s="135"/>
      <c r="F21" s="33"/>
      <c r="G21" s="31"/>
      <c r="H21" s="134"/>
      <c r="I21" s="276"/>
      <c r="J21" s="89"/>
      <c r="K21" s="36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5"/>
      <c r="X21" s="151"/>
    </row>
    <row r="22" spans="2:24" ht="20.25" customHeight="1">
      <c r="B22" s="50"/>
      <c r="C22" s="277"/>
      <c r="D22" s="168"/>
      <c r="E22" s="143"/>
      <c r="F22" s="52"/>
      <c r="G22" s="51"/>
      <c r="H22" s="93"/>
      <c r="I22" s="116"/>
      <c r="J22" s="112"/>
      <c r="K22" s="113"/>
      <c r="L22" s="95"/>
      <c r="M22" s="278"/>
      <c r="N22" s="279"/>
      <c r="O22" s="280"/>
      <c r="P22" s="281"/>
      <c r="Q22" s="118"/>
      <c r="R22" s="93"/>
      <c r="S22" s="116"/>
      <c r="T22" s="112"/>
      <c r="U22" s="52"/>
      <c r="V22" s="150"/>
      <c r="W22" s="15"/>
      <c r="X22" s="151"/>
    </row>
    <row r="23" spans="2:24" ht="20.25" customHeight="1">
      <c r="B23" s="461" t="s">
        <v>1</v>
      </c>
      <c r="C23" s="462"/>
      <c r="D23" s="462"/>
      <c r="E23" s="44">
        <f>SUM(E6:E22)</f>
        <v>24300</v>
      </c>
      <c r="F23" s="27">
        <f>SUM(F6:F22)</f>
        <v>0</v>
      </c>
      <c r="G23" s="462" t="s">
        <v>1</v>
      </c>
      <c r="H23" s="462"/>
      <c r="I23" s="462"/>
      <c r="J23" s="44">
        <f>SUM(J6:J22)</f>
        <v>0</v>
      </c>
      <c r="K23" s="13">
        <f>SUM(K6:K22)</f>
        <v>0</v>
      </c>
      <c r="L23" s="461" t="s">
        <v>1</v>
      </c>
      <c r="M23" s="462"/>
      <c r="N23" s="462"/>
      <c r="O23" s="44">
        <f>SUM(O6:O22)</f>
        <v>5200</v>
      </c>
      <c r="P23" s="27">
        <f>SUM(P6:P22)</f>
        <v>0</v>
      </c>
      <c r="Q23" s="462" t="s">
        <v>1</v>
      </c>
      <c r="R23" s="462"/>
      <c r="S23" s="462"/>
      <c r="T23" s="44">
        <f>SUM(T6:T22)</f>
        <v>2100</v>
      </c>
      <c r="U23" s="27">
        <f>SUM(U6:U22)</f>
        <v>0</v>
      </c>
      <c r="V23" s="152"/>
      <c r="W23" s="153"/>
      <c r="X23" s="154"/>
    </row>
    <row r="24" spans="2:29" s="3" customFormat="1" ht="13.5" customHeight="1">
      <c r="B24" s="10" t="s">
        <v>498</v>
      </c>
      <c r="C24" s="8"/>
      <c r="D24" s="1"/>
      <c r="E24" s="232"/>
      <c r="F24" s="233"/>
      <c r="G24" s="1"/>
      <c r="H24" s="1"/>
      <c r="I24" s="1"/>
      <c r="J24" s="232"/>
      <c r="K24" s="234"/>
      <c r="L24" s="1"/>
      <c r="M24" s="1"/>
      <c r="N24" s="1"/>
      <c r="O24" s="232"/>
      <c r="P24" s="235"/>
      <c r="Q24" s="1"/>
      <c r="R24" s="1"/>
      <c r="S24" s="1"/>
      <c r="T24" s="232"/>
      <c r="U24" s="234"/>
      <c r="V24" s="1"/>
      <c r="W24" s="1"/>
      <c r="X24" s="1"/>
      <c r="Y24" s="235"/>
      <c r="Z24" s="236"/>
      <c r="AA24" s="237"/>
      <c r="AB24" s="238"/>
      <c r="AC24" s="236"/>
    </row>
    <row r="25" spans="2:29" s="311" customFormat="1" ht="14.25" customHeight="1">
      <c r="B25" s="480" t="s">
        <v>500</v>
      </c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</row>
    <row r="26" spans="2:29" s="311" customFormat="1" ht="14.25" customHeight="1">
      <c r="B26" s="480" t="s">
        <v>544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</row>
    <row r="27" spans="2:29" s="311" customFormat="1" ht="13.5">
      <c r="B27" s="480" t="s">
        <v>499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</row>
    <row r="28" spans="2:25" s="3" customFormat="1" ht="8.25" customHeight="1">
      <c r="B28" s="10"/>
      <c r="C28" s="1"/>
      <c r="D28" s="1"/>
      <c r="E28" s="232"/>
      <c r="F28" s="233"/>
      <c r="G28" s="1"/>
      <c r="H28" s="1"/>
      <c r="I28" s="1"/>
      <c r="J28" s="232"/>
      <c r="K28" s="234"/>
      <c r="L28" s="1"/>
      <c r="M28" s="1"/>
      <c r="N28" s="1"/>
      <c r="O28" s="232"/>
      <c r="P28" s="235"/>
      <c r="Q28" s="1"/>
      <c r="R28" s="1"/>
      <c r="S28" s="1"/>
      <c r="T28" s="232"/>
      <c r="U28" s="234"/>
      <c r="V28" s="1"/>
      <c r="W28" s="1"/>
      <c r="X28" s="1"/>
      <c r="Y28" s="235"/>
    </row>
    <row r="29" spans="2:24" ht="18" customHeight="1">
      <c r="B29" s="14" t="s">
        <v>364</v>
      </c>
      <c r="C29" s="15"/>
      <c r="E29" s="15"/>
      <c r="F29" s="15"/>
      <c r="J29" s="15"/>
      <c r="K29" s="15"/>
      <c r="M29" s="15"/>
      <c r="O29" s="15"/>
      <c r="P29" s="15"/>
      <c r="R29" s="16"/>
      <c r="T29" s="21"/>
      <c r="U29" s="22"/>
      <c r="W29" s="458" t="str">
        <f>'名古屋市集計表'!M30</f>
        <v>（2024年4月現在）</v>
      </c>
      <c r="X29" s="463"/>
    </row>
    <row r="30" ht="11.25" customHeight="1"/>
  </sheetData>
  <sheetProtection password="CCCF" sheet="1" selectLockedCells="1"/>
  <mergeCells count="30">
    <mergeCell ref="B27:AC27"/>
    <mergeCell ref="C4:E4"/>
    <mergeCell ref="F4:G4"/>
    <mergeCell ref="H4:I4"/>
    <mergeCell ref="O4:P4"/>
    <mergeCell ref="Q4:R4"/>
    <mergeCell ref="B5:E5"/>
    <mergeCell ref="G5:J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W29:X29"/>
    <mergeCell ref="B23:D23"/>
    <mergeCell ref="G23:I23"/>
    <mergeCell ref="L23:N23"/>
    <mergeCell ref="Q23:S23"/>
    <mergeCell ref="Q5:T5"/>
    <mergeCell ref="L5:O5"/>
    <mergeCell ref="V5:X5"/>
    <mergeCell ref="B25:AC25"/>
    <mergeCell ref="B26:AC26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0">
    <cfRule type="expression" priority="6" dxfId="0" stopIfTrue="1">
      <formula>U10&gt;T10</formula>
    </cfRule>
  </conditionalFormatting>
  <conditionalFormatting sqref="F14">
    <cfRule type="expression" priority="5" dxfId="0" stopIfTrue="1">
      <formula>F14&gt;E14</formula>
    </cfRule>
  </conditionalFormatting>
  <conditionalFormatting sqref="F15">
    <cfRule type="expression" priority="4" dxfId="0" stopIfTrue="1">
      <formula>F15&gt;E15</formula>
    </cfRule>
  </conditionalFormatting>
  <conditionalFormatting sqref="F16">
    <cfRule type="expression" priority="3" dxfId="0" stopIfTrue="1">
      <formula>F16&gt;E16</formula>
    </cfRule>
  </conditionalFormatting>
  <conditionalFormatting sqref="F17">
    <cfRule type="expression" priority="2" dxfId="0" stopIfTrue="1">
      <formula>F17&gt;E17</formula>
    </cfRule>
  </conditionalFormatting>
  <conditionalFormatting sqref="F18">
    <cfRule type="expression" priority="1" dxfId="0" stopIfTrue="1">
      <formula>F18&gt;E18</formula>
    </cfRule>
  </conditionalFormatting>
  <dataValidations count="5">
    <dataValidation operator="lessThanOrEqual" allowBlank="1" showInputMessage="1" showErrorMessage="1" sqref="T13:T22 S6:S22 R13:R22 H22:I22 N6:N22 M10:M22 J15:J22 O10:O22 P11:P22 C28:Y28 C24:Y24 B24:B28"/>
    <dataValidation type="whole" operator="lessThanOrEqual" allowBlank="1" showInputMessage="1" showErrorMessage="1" sqref="Q6:Q22">
      <formula1>O6</formula1>
    </dataValidation>
    <dataValidation type="custom" allowBlank="1" showInputMessage="1" showErrorMessage="1" sqref="F20:F21 K6">
      <formula1>AND(F20&lt;=E20,MOD(F20,50)=0)</formula1>
    </dataValidation>
    <dataValidation errorStyle="warning" allowBlank="1" showInputMessage="1" showErrorMessage="1" errorTitle="折込数オーバー" error="入力した折込数が満数を超えています。" sqref="F19"/>
    <dataValidation errorStyle="warning" type="custom" allowBlank="1" showInputMessage="1" showErrorMessage="1" errorTitle="折込数オーバー" error="入力した折込数が満数を超えている、または50枚単位ではありません。" sqref="F6:F18 P6:P9 U6:U10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625" style="14" customWidth="1"/>
    <col min="2" max="2" width="3.375" style="14" customWidth="1"/>
    <col min="3" max="3" width="13.125" style="14" customWidth="1"/>
    <col min="4" max="4" width="4.625" style="14" customWidth="1"/>
    <col min="5" max="5" width="8.25390625" style="14" customWidth="1"/>
    <col min="6" max="6" width="9.75390625" style="14" customWidth="1"/>
    <col min="7" max="7" width="3.00390625" style="14" customWidth="1"/>
    <col min="8" max="8" width="13.25390625" style="14" customWidth="1"/>
    <col min="9" max="9" width="3.375" style="14" customWidth="1"/>
    <col min="10" max="10" width="7.125" style="14" customWidth="1"/>
    <col min="11" max="11" width="9.75390625" style="14" customWidth="1"/>
    <col min="12" max="12" width="0.875" style="14" customWidth="1"/>
    <col min="13" max="13" width="13.125" style="14" customWidth="1"/>
    <col min="14" max="14" width="4.75390625" style="14" customWidth="1"/>
    <col min="15" max="15" width="7.75390625" style="14" customWidth="1"/>
    <col min="16" max="16" width="9.125" style="14" customWidth="1"/>
    <col min="17" max="17" width="1.00390625" style="14" customWidth="1"/>
    <col min="18" max="18" width="13.25390625" style="14" customWidth="1"/>
    <col min="19" max="19" width="4.875" style="14" customWidth="1"/>
    <col min="20" max="20" width="7.625" style="14" customWidth="1"/>
    <col min="21" max="21" width="8.75390625" style="14" customWidth="1"/>
    <col min="22" max="22" width="0.74609375" style="14" customWidth="1"/>
    <col min="23" max="23" width="21.50390625" style="14" customWidth="1"/>
    <col min="24" max="24" width="8.875" style="14" customWidth="1"/>
    <col min="25" max="16384" width="9.00390625" style="14" customWidth="1"/>
  </cols>
  <sheetData>
    <row r="1" spans="7:149" ht="22.5" customHeight="1">
      <c r="G1" s="15"/>
      <c r="H1" s="15"/>
      <c r="I1" s="15"/>
      <c r="J1" s="16"/>
      <c r="K1" s="16"/>
      <c r="L1" s="15"/>
      <c r="M1" s="15"/>
      <c r="N1" s="15"/>
      <c r="O1" s="16"/>
      <c r="P1" s="16"/>
      <c r="Q1" s="15"/>
      <c r="R1" s="16"/>
      <c r="S1" s="15"/>
      <c r="T1" s="16"/>
      <c r="U1" s="16"/>
      <c r="V1" s="15"/>
      <c r="W1" s="16"/>
      <c r="X1" s="16"/>
      <c r="ES1" s="15"/>
    </row>
    <row r="2" spans="2:149" ht="33" customHeight="1">
      <c r="B2" s="7" t="s">
        <v>10</v>
      </c>
      <c r="C2" s="7"/>
      <c r="D2" s="7"/>
      <c r="E2" s="478" t="s">
        <v>2</v>
      </c>
      <c r="F2" s="479"/>
      <c r="G2" s="485">
        <f>'名古屋市集計表'!E3</f>
        <v>0</v>
      </c>
      <c r="H2" s="485"/>
      <c r="I2" s="485"/>
      <c r="J2" s="485"/>
      <c r="K2" s="485"/>
      <c r="L2" s="485"/>
      <c r="M2" s="478" t="s">
        <v>3</v>
      </c>
      <c r="N2" s="479"/>
      <c r="O2" s="482">
        <f>'名古屋市集計表'!I3</f>
        <v>0</v>
      </c>
      <c r="P2" s="483"/>
      <c r="Q2" s="483"/>
      <c r="R2" s="483"/>
      <c r="S2" s="484"/>
      <c r="T2" s="478" t="s">
        <v>4</v>
      </c>
      <c r="U2" s="479"/>
      <c r="V2" s="482">
        <f>'名古屋市集計表'!M3</f>
        <v>0</v>
      </c>
      <c r="W2" s="483"/>
      <c r="X2" s="496"/>
      <c r="ES2" s="15"/>
    </row>
    <row r="3" spans="2:24" ht="33" customHeight="1">
      <c r="B3" s="23"/>
      <c r="C3" s="23"/>
      <c r="D3" s="23"/>
      <c r="E3" s="487" t="s">
        <v>5</v>
      </c>
      <c r="F3" s="488"/>
      <c r="G3" s="472">
        <f>'名古屋市集計表'!E4</f>
        <v>0</v>
      </c>
      <c r="H3" s="472"/>
      <c r="I3" s="472"/>
      <c r="J3" s="472"/>
      <c r="K3" s="472"/>
      <c r="L3" s="472"/>
      <c r="M3" s="487" t="s">
        <v>6</v>
      </c>
      <c r="N3" s="488"/>
      <c r="O3" s="491">
        <f>'名古屋市集計表'!I4</f>
        <v>0</v>
      </c>
      <c r="P3" s="492"/>
      <c r="Q3" s="492"/>
      <c r="R3" s="492"/>
      <c r="S3" s="493"/>
      <c r="T3" s="487" t="s">
        <v>7</v>
      </c>
      <c r="U3" s="488"/>
      <c r="V3" s="498">
        <f>SUM(O4)</f>
        <v>0</v>
      </c>
      <c r="W3" s="499"/>
      <c r="X3" s="39" t="s">
        <v>0</v>
      </c>
    </row>
    <row r="4" spans="2:46" ht="30" customHeight="1">
      <c r="B4" s="15" t="s">
        <v>18</v>
      </c>
      <c r="C4" s="468" t="s">
        <v>131</v>
      </c>
      <c r="D4" s="468"/>
      <c r="E4" s="468"/>
      <c r="F4" s="469" t="s">
        <v>8</v>
      </c>
      <c r="G4" s="469"/>
      <c r="H4" s="470">
        <f>SUM(E27+J27+O27+T27)</f>
        <v>35350</v>
      </c>
      <c r="I4" s="469"/>
      <c r="J4" s="4" t="s">
        <v>0</v>
      </c>
      <c r="K4" s="4" t="s">
        <v>12</v>
      </c>
      <c r="L4" s="5"/>
      <c r="M4" s="6" t="s">
        <v>11</v>
      </c>
      <c r="N4" s="5"/>
      <c r="O4" s="465">
        <f>SUM(F27+K27+P27+U27)</f>
        <v>0</v>
      </c>
      <c r="P4" s="466"/>
      <c r="Q4" s="467" t="s">
        <v>0</v>
      </c>
      <c r="R4" s="467"/>
      <c r="S4" s="15"/>
      <c r="T4" s="22"/>
      <c r="U4" s="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2:24" ht="20.25" customHeight="1">
      <c r="B5" s="461" t="s">
        <v>15</v>
      </c>
      <c r="C5" s="462"/>
      <c r="D5" s="462"/>
      <c r="E5" s="462"/>
      <c r="F5" s="42" t="s">
        <v>13</v>
      </c>
      <c r="G5" s="461" t="s">
        <v>16</v>
      </c>
      <c r="H5" s="462"/>
      <c r="I5" s="462"/>
      <c r="J5" s="464"/>
      <c r="K5" s="20" t="s">
        <v>13</v>
      </c>
      <c r="L5" s="461" t="s">
        <v>17</v>
      </c>
      <c r="M5" s="462"/>
      <c r="N5" s="462"/>
      <c r="O5" s="462"/>
      <c r="P5" s="35" t="s">
        <v>13</v>
      </c>
      <c r="Q5" s="462" t="s">
        <v>14</v>
      </c>
      <c r="R5" s="462"/>
      <c r="S5" s="462"/>
      <c r="T5" s="464"/>
      <c r="U5" s="20" t="s">
        <v>13</v>
      </c>
      <c r="V5" s="461" t="s">
        <v>332</v>
      </c>
      <c r="W5" s="462"/>
      <c r="X5" s="471"/>
    </row>
    <row r="6" spans="2:24" ht="20.25" customHeight="1">
      <c r="B6" s="157"/>
      <c r="C6" s="210" t="s">
        <v>132</v>
      </c>
      <c r="D6" s="191" t="s">
        <v>330</v>
      </c>
      <c r="E6" s="135">
        <v>1100</v>
      </c>
      <c r="F6" s="227"/>
      <c r="G6" s="26"/>
      <c r="H6" s="134"/>
      <c r="I6" s="209"/>
      <c r="J6" s="135"/>
      <c r="K6" s="259"/>
      <c r="L6" s="26"/>
      <c r="M6" s="184" t="s">
        <v>148</v>
      </c>
      <c r="N6" s="230"/>
      <c r="O6" s="175">
        <v>650</v>
      </c>
      <c r="P6" s="227"/>
      <c r="Q6" s="271"/>
      <c r="R6" s="184" t="s">
        <v>149</v>
      </c>
      <c r="S6" s="230"/>
      <c r="T6" s="175">
        <v>650</v>
      </c>
      <c r="U6" s="227"/>
      <c r="V6" s="150"/>
      <c r="W6" s="10" t="s">
        <v>344</v>
      </c>
      <c r="X6" s="151"/>
    </row>
    <row r="7" spans="2:24" ht="20.25" customHeight="1">
      <c r="B7" s="157"/>
      <c r="C7" s="210" t="s">
        <v>133</v>
      </c>
      <c r="D7" s="191" t="s">
        <v>522</v>
      </c>
      <c r="E7" s="135">
        <v>1550</v>
      </c>
      <c r="F7" s="46"/>
      <c r="G7" s="30"/>
      <c r="H7" s="134"/>
      <c r="I7" s="209"/>
      <c r="J7" s="132"/>
      <c r="K7" s="49"/>
      <c r="L7" s="30"/>
      <c r="M7" s="134" t="s">
        <v>149</v>
      </c>
      <c r="N7" s="90"/>
      <c r="O7" s="135">
        <v>1250</v>
      </c>
      <c r="P7" s="46"/>
      <c r="Q7" s="98"/>
      <c r="R7" s="134" t="s">
        <v>147</v>
      </c>
      <c r="S7" s="90"/>
      <c r="T7" s="132">
        <v>550</v>
      </c>
      <c r="U7" s="46"/>
      <c r="V7" s="150"/>
      <c r="W7" s="155" t="s">
        <v>530</v>
      </c>
      <c r="X7" s="151"/>
    </row>
    <row r="8" spans="2:24" ht="20.25" customHeight="1">
      <c r="B8" s="157"/>
      <c r="C8" s="134" t="s">
        <v>134</v>
      </c>
      <c r="D8" s="191" t="s">
        <v>550</v>
      </c>
      <c r="E8" s="135">
        <v>1500</v>
      </c>
      <c r="F8" s="46"/>
      <c r="G8" s="30"/>
      <c r="H8" s="134"/>
      <c r="I8" s="209"/>
      <c r="J8" s="132"/>
      <c r="K8" s="33"/>
      <c r="L8" s="30"/>
      <c r="M8" s="134" t="s">
        <v>150</v>
      </c>
      <c r="N8" s="90"/>
      <c r="O8" s="132">
        <v>2200</v>
      </c>
      <c r="P8" s="46"/>
      <c r="Q8" s="98"/>
      <c r="R8" s="252" t="s">
        <v>510</v>
      </c>
      <c r="S8" s="90"/>
      <c r="T8" s="132">
        <v>750</v>
      </c>
      <c r="U8" s="46"/>
      <c r="V8" s="150"/>
      <c r="W8" s="10"/>
      <c r="X8" s="151"/>
    </row>
    <row r="9" spans="2:24" ht="20.25" customHeight="1">
      <c r="B9" s="157"/>
      <c r="C9" s="134" t="s">
        <v>135</v>
      </c>
      <c r="D9" s="191" t="s">
        <v>550</v>
      </c>
      <c r="E9" s="135">
        <v>2150</v>
      </c>
      <c r="F9" s="46"/>
      <c r="G9" s="30"/>
      <c r="H9" s="134"/>
      <c r="I9" s="209"/>
      <c r="J9" s="132"/>
      <c r="K9" s="33"/>
      <c r="L9" s="30"/>
      <c r="M9" s="134" t="s">
        <v>136</v>
      </c>
      <c r="N9" s="90"/>
      <c r="O9" s="132">
        <v>1100</v>
      </c>
      <c r="P9" s="46"/>
      <c r="Q9" s="98"/>
      <c r="R9" s="252" t="s">
        <v>509</v>
      </c>
      <c r="S9" s="90"/>
      <c r="T9" s="132">
        <v>500</v>
      </c>
      <c r="U9" s="46"/>
      <c r="V9" s="150"/>
      <c r="W9" s="10"/>
      <c r="X9" s="151"/>
    </row>
    <row r="10" spans="2:24" ht="20.25" customHeight="1">
      <c r="B10" s="157"/>
      <c r="C10" s="134" t="s">
        <v>136</v>
      </c>
      <c r="D10" s="191" t="s">
        <v>550</v>
      </c>
      <c r="E10" s="135">
        <v>1850</v>
      </c>
      <c r="F10" s="46"/>
      <c r="G10" s="30"/>
      <c r="H10" s="134"/>
      <c r="I10" s="209"/>
      <c r="J10" s="132"/>
      <c r="K10" s="33"/>
      <c r="L10" s="30"/>
      <c r="M10" s="88"/>
      <c r="N10" s="90"/>
      <c r="O10" s="89"/>
      <c r="P10" s="97"/>
      <c r="Q10" s="98"/>
      <c r="R10" s="134"/>
      <c r="S10" s="90"/>
      <c r="T10" s="132"/>
      <c r="U10" s="33"/>
      <c r="V10" s="150"/>
      <c r="W10" s="10"/>
      <c r="X10" s="151"/>
    </row>
    <row r="11" spans="2:24" ht="20.25" customHeight="1">
      <c r="B11" s="157" t="s">
        <v>334</v>
      </c>
      <c r="C11" s="134" t="s">
        <v>137</v>
      </c>
      <c r="D11" s="191" t="s">
        <v>522</v>
      </c>
      <c r="E11" s="135">
        <v>1350</v>
      </c>
      <c r="F11" s="46"/>
      <c r="G11" s="30"/>
      <c r="H11" s="134"/>
      <c r="I11" s="209"/>
      <c r="J11" s="132"/>
      <c r="K11" s="33"/>
      <c r="L11" s="30"/>
      <c r="M11" s="88"/>
      <c r="N11" s="90"/>
      <c r="O11" s="89"/>
      <c r="P11" s="97"/>
      <c r="Q11" s="98"/>
      <c r="R11" s="134"/>
      <c r="S11" s="90"/>
      <c r="T11" s="132"/>
      <c r="U11" s="33"/>
      <c r="V11" s="150"/>
      <c r="W11" s="10"/>
      <c r="X11" s="151"/>
    </row>
    <row r="12" spans="2:24" ht="20.25" customHeight="1">
      <c r="B12" s="157" t="s">
        <v>335</v>
      </c>
      <c r="C12" s="134" t="s">
        <v>138</v>
      </c>
      <c r="D12" s="191" t="s">
        <v>522</v>
      </c>
      <c r="E12" s="135">
        <v>1800</v>
      </c>
      <c r="F12" s="46"/>
      <c r="G12" s="30"/>
      <c r="H12" s="134"/>
      <c r="I12" s="209"/>
      <c r="J12" s="132"/>
      <c r="K12" s="33"/>
      <c r="L12" s="30"/>
      <c r="M12" s="88"/>
      <c r="N12" s="90"/>
      <c r="O12" s="89"/>
      <c r="P12" s="97"/>
      <c r="Q12" s="98"/>
      <c r="R12" s="134"/>
      <c r="S12" s="90"/>
      <c r="T12" s="132"/>
      <c r="U12" s="33"/>
      <c r="V12" s="150"/>
      <c r="W12" s="10" t="s">
        <v>540</v>
      </c>
      <c r="X12" s="151"/>
    </row>
    <row r="13" spans="2:24" ht="20.25" customHeight="1">
      <c r="B13" s="157"/>
      <c r="C13" s="134" t="s">
        <v>361</v>
      </c>
      <c r="D13" s="191" t="s">
        <v>522</v>
      </c>
      <c r="E13" s="135">
        <v>1300</v>
      </c>
      <c r="F13" s="46"/>
      <c r="G13" s="30"/>
      <c r="H13" s="134"/>
      <c r="I13" s="209"/>
      <c r="J13" s="132"/>
      <c r="K13" s="33"/>
      <c r="L13" s="30"/>
      <c r="M13" s="88"/>
      <c r="N13" s="90"/>
      <c r="O13" s="89"/>
      <c r="P13" s="97"/>
      <c r="Q13" s="98"/>
      <c r="R13" s="88"/>
      <c r="S13" s="90"/>
      <c r="T13" s="89"/>
      <c r="U13" s="33"/>
      <c r="V13" s="150"/>
      <c r="W13" s="10" t="s">
        <v>531</v>
      </c>
      <c r="X13" s="151"/>
    </row>
    <row r="14" spans="2:24" ht="20.25" customHeight="1">
      <c r="B14" s="157"/>
      <c r="C14" s="134" t="s">
        <v>139</v>
      </c>
      <c r="D14" s="191" t="s">
        <v>522</v>
      </c>
      <c r="E14" s="135">
        <v>1450</v>
      </c>
      <c r="F14" s="46"/>
      <c r="G14" s="30"/>
      <c r="H14" s="134"/>
      <c r="I14" s="276"/>
      <c r="J14" s="273"/>
      <c r="K14" s="33"/>
      <c r="L14" s="30"/>
      <c r="M14" s="88"/>
      <c r="N14" s="90"/>
      <c r="O14" s="89"/>
      <c r="P14" s="97"/>
      <c r="Q14" s="98"/>
      <c r="R14" s="88"/>
      <c r="S14" s="90"/>
      <c r="T14" s="89"/>
      <c r="U14" s="33"/>
      <c r="V14" s="150"/>
      <c r="W14" s="10"/>
      <c r="X14" s="151"/>
    </row>
    <row r="15" spans="2:24" ht="20.25" customHeight="1">
      <c r="B15" s="157"/>
      <c r="C15" s="134" t="s">
        <v>140</v>
      </c>
      <c r="D15" s="191" t="s">
        <v>522</v>
      </c>
      <c r="E15" s="135">
        <v>1450</v>
      </c>
      <c r="F15" s="46"/>
      <c r="G15" s="30"/>
      <c r="H15" s="134"/>
      <c r="I15" s="276"/>
      <c r="J15" s="89"/>
      <c r="K15" s="33"/>
      <c r="L15" s="30"/>
      <c r="M15" s="88"/>
      <c r="N15" s="90"/>
      <c r="O15" s="89"/>
      <c r="P15" s="97"/>
      <c r="Q15" s="98"/>
      <c r="R15" s="88"/>
      <c r="S15" s="90"/>
      <c r="T15" s="89"/>
      <c r="U15" s="33"/>
      <c r="V15" s="150"/>
      <c r="W15" s="10"/>
      <c r="X15" s="151"/>
    </row>
    <row r="16" spans="2:24" ht="20.25" customHeight="1">
      <c r="B16" s="157"/>
      <c r="C16" s="134" t="s">
        <v>141</v>
      </c>
      <c r="D16" s="191" t="s">
        <v>522</v>
      </c>
      <c r="E16" s="135">
        <v>2100</v>
      </c>
      <c r="F16" s="46"/>
      <c r="G16" s="30"/>
      <c r="H16" s="134"/>
      <c r="I16" s="276"/>
      <c r="J16" s="89"/>
      <c r="K16" s="33"/>
      <c r="L16" s="30"/>
      <c r="M16" s="88"/>
      <c r="N16" s="90"/>
      <c r="O16" s="89"/>
      <c r="P16" s="97"/>
      <c r="Q16" s="98"/>
      <c r="R16" s="88"/>
      <c r="S16" s="90"/>
      <c r="T16" s="89"/>
      <c r="U16" s="33"/>
      <c r="V16" s="150"/>
      <c r="W16" s="10"/>
      <c r="X16" s="151"/>
    </row>
    <row r="17" spans="2:24" ht="20.25" customHeight="1">
      <c r="B17" s="157"/>
      <c r="C17" s="134" t="s">
        <v>142</v>
      </c>
      <c r="D17" s="191" t="s">
        <v>522</v>
      </c>
      <c r="E17" s="135">
        <v>700</v>
      </c>
      <c r="F17" s="46"/>
      <c r="G17" s="30"/>
      <c r="H17" s="134"/>
      <c r="I17" s="276"/>
      <c r="J17" s="89"/>
      <c r="K17" s="33"/>
      <c r="L17" s="30"/>
      <c r="M17" s="88"/>
      <c r="N17" s="90"/>
      <c r="O17" s="89"/>
      <c r="P17" s="97"/>
      <c r="Q17" s="98"/>
      <c r="R17" s="88"/>
      <c r="S17" s="90"/>
      <c r="T17" s="89"/>
      <c r="U17" s="33"/>
      <c r="V17" s="150"/>
      <c r="W17" s="10"/>
      <c r="X17" s="151"/>
    </row>
    <row r="18" spans="2:24" ht="20.25" customHeight="1">
      <c r="B18" s="157"/>
      <c r="C18" s="134" t="s">
        <v>143</v>
      </c>
      <c r="D18" s="191" t="s">
        <v>330</v>
      </c>
      <c r="E18" s="135">
        <v>1750</v>
      </c>
      <c r="F18" s="46"/>
      <c r="G18" s="30"/>
      <c r="H18" s="134"/>
      <c r="I18" s="276"/>
      <c r="J18" s="89"/>
      <c r="K18" s="33"/>
      <c r="L18" s="30"/>
      <c r="M18" s="88"/>
      <c r="N18" s="90"/>
      <c r="O18" s="89"/>
      <c r="P18" s="97"/>
      <c r="Q18" s="98"/>
      <c r="R18" s="88"/>
      <c r="S18" s="90"/>
      <c r="T18" s="89"/>
      <c r="U18" s="33"/>
      <c r="V18" s="150"/>
      <c r="W18" s="10"/>
      <c r="X18" s="151"/>
    </row>
    <row r="19" spans="2:24" ht="20.25" customHeight="1">
      <c r="B19" s="157" t="s">
        <v>336</v>
      </c>
      <c r="C19" s="134" t="s">
        <v>144</v>
      </c>
      <c r="D19" s="191" t="s">
        <v>522</v>
      </c>
      <c r="E19" s="135">
        <v>2200</v>
      </c>
      <c r="F19" s="46"/>
      <c r="G19" s="30"/>
      <c r="H19" s="134"/>
      <c r="I19" s="276"/>
      <c r="J19" s="89"/>
      <c r="K19" s="33"/>
      <c r="L19" s="30"/>
      <c r="M19" s="88"/>
      <c r="N19" s="90"/>
      <c r="O19" s="89"/>
      <c r="P19" s="97"/>
      <c r="Q19" s="98"/>
      <c r="R19" s="88"/>
      <c r="S19" s="90"/>
      <c r="T19" s="89"/>
      <c r="U19" s="33"/>
      <c r="V19" s="150"/>
      <c r="W19" s="10" t="s">
        <v>571</v>
      </c>
      <c r="X19" s="151"/>
    </row>
    <row r="20" spans="2:24" ht="20.25" customHeight="1">
      <c r="B20" s="157" t="s">
        <v>337</v>
      </c>
      <c r="C20" s="134" t="s">
        <v>145</v>
      </c>
      <c r="D20" s="191" t="s">
        <v>522</v>
      </c>
      <c r="E20" s="135">
        <v>3350</v>
      </c>
      <c r="F20" s="46"/>
      <c r="G20" s="30"/>
      <c r="H20" s="134"/>
      <c r="I20" s="276"/>
      <c r="J20" s="89"/>
      <c r="K20" s="33"/>
      <c r="L20" s="30"/>
      <c r="M20" s="88"/>
      <c r="N20" s="90"/>
      <c r="O20" s="89"/>
      <c r="P20" s="97"/>
      <c r="Q20" s="98"/>
      <c r="R20" s="88"/>
      <c r="S20" s="90"/>
      <c r="T20" s="89"/>
      <c r="U20" s="33"/>
      <c r="V20" s="150"/>
      <c r="W20" s="10" t="s">
        <v>572</v>
      </c>
      <c r="X20" s="151"/>
    </row>
    <row r="21" spans="2:24" ht="20.25" customHeight="1">
      <c r="B21" s="157" t="s">
        <v>338</v>
      </c>
      <c r="C21" s="134" t="s">
        <v>146</v>
      </c>
      <c r="D21" s="191" t="s">
        <v>522</v>
      </c>
      <c r="E21" s="135">
        <v>2100</v>
      </c>
      <c r="F21" s="46"/>
      <c r="G21" s="30"/>
      <c r="H21" s="134"/>
      <c r="I21" s="276"/>
      <c r="J21" s="89"/>
      <c r="K21" s="33"/>
      <c r="L21" s="30"/>
      <c r="M21" s="88"/>
      <c r="N21" s="90"/>
      <c r="O21" s="89"/>
      <c r="P21" s="97"/>
      <c r="Q21" s="98"/>
      <c r="R21" s="88"/>
      <c r="S21" s="90"/>
      <c r="T21" s="89"/>
      <c r="U21" s="33"/>
      <c r="V21" s="150"/>
      <c r="W21" s="10" t="s">
        <v>573</v>
      </c>
      <c r="X21" s="151"/>
    </row>
    <row r="22" spans="2:24" ht="20.25" customHeight="1">
      <c r="B22" s="157"/>
      <c r="C22" s="134"/>
      <c r="D22" s="191"/>
      <c r="E22" s="135"/>
      <c r="F22" s="49"/>
      <c r="G22" s="30"/>
      <c r="H22" s="88"/>
      <c r="I22" s="90"/>
      <c r="J22" s="89"/>
      <c r="K22" s="33"/>
      <c r="L22" s="30"/>
      <c r="M22" s="88"/>
      <c r="N22" s="90"/>
      <c r="O22" s="89"/>
      <c r="P22" s="97"/>
      <c r="Q22" s="98"/>
      <c r="R22" s="88"/>
      <c r="S22" s="90"/>
      <c r="T22" s="89"/>
      <c r="U22" s="33"/>
      <c r="V22" s="150"/>
      <c r="W22" s="155" t="s">
        <v>438</v>
      </c>
      <c r="X22" s="151"/>
    </row>
    <row r="23" spans="2:24" ht="20.25" customHeight="1">
      <c r="B23" s="157"/>
      <c r="C23" s="134"/>
      <c r="D23" s="191"/>
      <c r="E23" s="135"/>
      <c r="F23" s="49"/>
      <c r="G23" s="30"/>
      <c r="H23" s="88"/>
      <c r="I23" s="90"/>
      <c r="J23" s="89"/>
      <c r="K23" s="33"/>
      <c r="L23" s="30"/>
      <c r="M23" s="88"/>
      <c r="N23" s="90"/>
      <c r="O23" s="89"/>
      <c r="P23" s="97"/>
      <c r="Q23" s="98"/>
      <c r="R23" s="88"/>
      <c r="S23" s="90"/>
      <c r="T23" s="89"/>
      <c r="U23" s="33"/>
      <c r="V23" s="150"/>
      <c r="W23" s="10"/>
      <c r="X23" s="151"/>
    </row>
    <row r="24" spans="2:24" ht="20.25" customHeight="1">
      <c r="B24" s="157"/>
      <c r="C24" s="134"/>
      <c r="D24" s="191"/>
      <c r="E24" s="135"/>
      <c r="F24" s="49"/>
      <c r="G24" s="30"/>
      <c r="H24" s="88"/>
      <c r="I24" s="90"/>
      <c r="J24" s="89"/>
      <c r="K24" s="33"/>
      <c r="L24" s="30"/>
      <c r="M24" s="88"/>
      <c r="N24" s="90"/>
      <c r="O24" s="89"/>
      <c r="P24" s="97"/>
      <c r="Q24" s="98"/>
      <c r="R24" s="88"/>
      <c r="S24" s="90"/>
      <c r="T24" s="89"/>
      <c r="U24" s="33"/>
      <c r="V24" s="150"/>
      <c r="W24" s="155"/>
      <c r="X24" s="151"/>
    </row>
    <row r="25" spans="2:24" ht="20.25" customHeight="1">
      <c r="B25" s="157"/>
      <c r="C25" s="134"/>
      <c r="D25" s="191"/>
      <c r="E25" s="135"/>
      <c r="F25" s="36"/>
      <c r="G25" s="30"/>
      <c r="H25" s="88"/>
      <c r="I25" s="90"/>
      <c r="J25" s="89"/>
      <c r="K25" s="33"/>
      <c r="L25" s="30"/>
      <c r="M25" s="88"/>
      <c r="N25" s="90"/>
      <c r="O25" s="89"/>
      <c r="P25" s="97"/>
      <c r="Q25" s="98"/>
      <c r="R25" s="88"/>
      <c r="S25" s="90"/>
      <c r="T25" s="89"/>
      <c r="U25" s="33"/>
      <c r="V25" s="150"/>
      <c r="W25" s="10"/>
      <c r="X25" s="151"/>
    </row>
    <row r="26" spans="2:24" ht="20.25" customHeight="1">
      <c r="B26" s="165"/>
      <c r="C26" s="142"/>
      <c r="D26" s="168"/>
      <c r="E26" s="143"/>
      <c r="F26" s="113"/>
      <c r="G26" s="50"/>
      <c r="H26" s="93"/>
      <c r="I26" s="116"/>
      <c r="J26" s="112"/>
      <c r="K26" s="52"/>
      <c r="L26" s="50"/>
      <c r="M26" s="93"/>
      <c r="N26" s="116"/>
      <c r="O26" s="112"/>
      <c r="P26" s="117"/>
      <c r="Q26" s="118"/>
      <c r="R26" s="93"/>
      <c r="S26" s="116"/>
      <c r="T26" s="112"/>
      <c r="U26" s="52"/>
      <c r="V26" s="150"/>
      <c r="W26" s="155"/>
      <c r="X26" s="151"/>
    </row>
    <row r="27" spans="2:24" ht="20.25" customHeight="1">
      <c r="B27" s="461" t="s">
        <v>1</v>
      </c>
      <c r="C27" s="462"/>
      <c r="D27" s="462"/>
      <c r="E27" s="44">
        <f>SUM(E6:E26)</f>
        <v>27700</v>
      </c>
      <c r="F27" s="13">
        <f>SUM(F6:F26)</f>
        <v>0</v>
      </c>
      <c r="G27" s="461" t="s">
        <v>1</v>
      </c>
      <c r="H27" s="462"/>
      <c r="I27" s="462"/>
      <c r="J27" s="44">
        <f>SUM(J6:J26)</f>
        <v>0</v>
      </c>
      <c r="K27" s="27">
        <f>SUM(K6:K26)</f>
        <v>0</v>
      </c>
      <c r="L27" s="461" t="s">
        <v>1</v>
      </c>
      <c r="M27" s="462"/>
      <c r="N27" s="462"/>
      <c r="O27" s="44">
        <f>SUM(O6:O26)</f>
        <v>5200</v>
      </c>
      <c r="P27" s="27">
        <f>SUM(P6:P26)</f>
        <v>0</v>
      </c>
      <c r="Q27" s="462" t="s">
        <v>1</v>
      </c>
      <c r="R27" s="462"/>
      <c r="S27" s="462"/>
      <c r="T27" s="44">
        <f>SUM(T6:T26)</f>
        <v>2450</v>
      </c>
      <c r="U27" s="27">
        <f>SUM(U6:U26)</f>
        <v>0</v>
      </c>
      <c r="V27" s="152"/>
      <c r="W27" s="11"/>
      <c r="X27" s="154"/>
    </row>
    <row r="28" spans="2:29" s="3" customFormat="1" ht="13.5" customHeight="1">
      <c r="B28" s="10" t="s">
        <v>498</v>
      </c>
      <c r="C28" s="8"/>
      <c r="D28" s="1"/>
      <c r="E28" s="232"/>
      <c r="F28" s="233"/>
      <c r="G28" s="1"/>
      <c r="H28" s="1"/>
      <c r="I28" s="1"/>
      <c r="J28" s="232"/>
      <c r="K28" s="234"/>
      <c r="L28" s="1"/>
      <c r="M28" s="1"/>
      <c r="N28" s="1"/>
      <c r="O28" s="232"/>
      <c r="P28" s="235"/>
      <c r="Q28" s="1"/>
      <c r="R28" s="1"/>
      <c r="S28" s="1"/>
      <c r="T28" s="232"/>
      <c r="U28" s="234"/>
      <c r="V28" s="1"/>
      <c r="W28" s="1"/>
      <c r="X28" s="1"/>
      <c r="Y28" s="235"/>
      <c r="Z28" s="236"/>
      <c r="AA28" s="237"/>
      <c r="AB28" s="238"/>
      <c r="AC28" s="236"/>
    </row>
    <row r="29" spans="2:29" s="311" customFormat="1" ht="14.25" customHeight="1">
      <c r="B29" s="480" t="s">
        <v>500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</row>
    <row r="30" spans="2:29" s="311" customFormat="1" ht="14.25" customHeight="1">
      <c r="B30" s="480" t="s">
        <v>544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</row>
    <row r="31" spans="2:29" s="311" customFormat="1" ht="13.5">
      <c r="B31" s="480" t="s">
        <v>499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</row>
    <row r="32" spans="2:25" s="3" customFormat="1" ht="8.25" customHeight="1">
      <c r="B32" s="10"/>
      <c r="C32" s="1"/>
      <c r="D32" s="1"/>
      <c r="E32" s="232"/>
      <c r="F32" s="233"/>
      <c r="G32" s="1"/>
      <c r="H32" s="1"/>
      <c r="I32" s="1"/>
      <c r="J32" s="232"/>
      <c r="K32" s="234"/>
      <c r="L32" s="1"/>
      <c r="M32" s="1"/>
      <c r="N32" s="1"/>
      <c r="O32" s="232"/>
      <c r="P32" s="235"/>
      <c r="Q32" s="1"/>
      <c r="R32" s="1"/>
      <c r="S32" s="1"/>
      <c r="T32" s="232"/>
      <c r="U32" s="234"/>
      <c r="V32" s="1"/>
      <c r="W32" s="1"/>
      <c r="X32" s="1"/>
      <c r="Y32" s="235"/>
    </row>
    <row r="33" spans="2:24" ht="18" customHeight="1">
      <c r="B33" s="14" t="s">
        <v>364</v>
      </c>
      <c r="C33" s="15"/>
      <c r="E33" s="15"/>
      <c r="F33" s="15"/>
      <c r="J33" s="15"/>
      <c r="K33" s="15"/>
      <c r="M33" s="15"/>
      <c r="O33" s="15"/>
      <c r="P33" s="15"/>
      <c r="R33" s="16"/>
      <c r="T33" s="21"/>
      <c r="U33" s="22"/>
      <c r="W33" s="458" t="str">
        <f>'名古屋市集計表'!M30</f>
        <v>（2024年4月現在）</v>
      </c>
      <c r="X33" s="463"/>
    </row>
    <row r="34" ht="11.25" customHeight="1"/>
  </sheetData>
  <sheetProtection password="CCCF" sheet="1" selectLockedCells="1"/>
  <mergeCells count="30">
    <mergeCell ref="B29:AC29"/>
    <mergeCell ref="B30:AC30"/>
    <mergeCell ref="B31:AC31"/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W33:X33"/>
    <mergeCell ref="Q5:T5"/>
    <mergeCell ref="B5:E5"/>
    <mergeCell ref="G5:J5"/>
    <mergeCell ref="L5:O5"/>
    <mergeCell ref="V5:X5"/>
    <mergeCell ref="B27:D27"/>
    <mergeCell ref="G27:I27"/>
    <mergeCell ref="L27:N27"/>
    <mergeCell ref="Q27:S27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T13:T26 S6:S26 R13:R26 H22:I26 N6:N26 M10:M26 J15:J26 O10:P26 C32:Y32 C28:Y28 B28:B32"/>
    <dataValidation type="whole" operator="lessThanOrEqual" allowBlank="1" showInputMessage="1" showErrorMessage="1" sqref="Q6:Q26">
      <formula1>O6</formula1>
    </dataValidation>
    <dataValidation type="custom" allowBlank="1" showInputMessage="1" showErrorMessage="1" sqref="F25 K8:K11">
      <formula1>AND(F25&lt;=E25,MOD(F25,50)=0)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4 K6:K7 P6:P9 U6:U9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2024-03-05T00:59:49Z</cp:lastPrinted>
  <dcterms:created xsi:type="dcterms:W3CDTF">1998-04-23T05:59:54Z</dcterms:created>
  <dcterms:modified xsi:type="dcterms:W3CDTF">2024-03-29T06:40:50Z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